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600" windowHeight="9210"/>
  </bookViews>
  <sheets>
    <sheet name="CRONOGRAMA 1" sheetId="5" r:id="rId1"/>
    <sheet name="-" sheetId="4" r:id="rId2"/>
    <sheet name="_" sheetId="7" r:id="rId3"/>
  </sheets>
  <definedNames>
    <definedName name="_xlnm.Print_Titles" localSheetId="1">'-'!$1:$8</definedName>
  </definedNames>
  <calcPr calcId="124519"/>
</workbook>
</file>

<file path=xl/calcChain.xml><?xml version="1.0" encoding="utf-8"?>
<calcChain xmlns="http://schemas.openxmlformats.org/spreadsheetml/2006/main">
  <c r="E13" i="5"/>
  <c r="I13" l="1"/>
  <c r="F8"/>
  <c r="H9"/>
  <c r="H11" l="1"/>
  <c r="H13" s="1"/>
  <c r="H14" s="1"/>
  <c r="G11"/>
  <c r="I10"/>
  <c r="I8"/>
  <c r="F10" l="1"/>
  <c r="F13" s="1"/>
  <c r="G9" l="1"/>
  <c r="G13" s="1"/>
  <c r="I11"/>
  <c r="G14" l="1"/>
  <c r="G15" s="1"/>
  <c r="H15" s="1"/>
  <c r="I15" s="1"/>
  <c r="I9"/>
  <c r="I33" i="7"/>
  <c r="I11"/>
  <c r="I11" i="4"/>
  <c r="I19" i="7" l="1"/>
  <c r="I30"/>
  <c r="I24"/>
  <c r="I15"/>
  <c r="I33" i="4"/>
  <c r="I19"/>
  <c r="I15"/>
  <c r="I24"/>
  <c r="I30"/>
  <c r="I14" i="5" l="1"/>
  <c r="I35" i="7"/>
  <c r="I35" i="4"/>
</calcChain>
</file>

<file path=xl/sharedStrings.xml><?xml version="1.0" encoding="utf-8"?>
<sst xmlns="http://schemas.openxmlformats.org/spreadsheetml/2006/main" count="70" uniqueCount="35">
  <si>
    <t>ITEM</t>
  </si>
  <si>
    <t>DESCRIÇÃO</t>
  </si>
  <si>
    <t>UNID.</t>
  </si>
  <si>
    <t>QUANT.</t>
  </si>
  <si>
    <t>TOTAL</t>
  </si>
  <si>
    <t>CUSTO (R$)</t>
  </si>
  <si>
    <t>PLANILHA DE ORÇAMENTO</t>
  </si>
  <si>
    <t>ASS:.</t>
  </si>
  <si>
    <t>RESP:.</t>
  </si>
  <si>
    <t>VISTO</t>
  </si>
  <si>
    <t>2.0</t>
  </si>
  <si>
    <t>OBS.:</t>
  </si>
  <si>
    <t>REF.:</t>
  </si>
  <si>
    <t>OBRA:</t>
  </si>
  <si>
    <t>CRONOGRAMA FÍSICO-FINANCEIRO</t>
  </si>
  <si>
    <t>JOÃO MONLEVADE / MG</t>
  </si>
  <si>
    <t>DATA :</t>
  </si>
  <si>
    <t>CUSTO</t>
  </si>
  <si>
    <t>INCID.</t>
  </si>
  <si>
    <t>UNITÁRIO SEM BDI</t>
  </si>
  <si>
    <t>UNITÁRIO COM BDI</t>
  </si>
  <si>
    <t>CODIGO</t>
  </si>
  <si>
    <t>SUB-TOTAL</t>
  </si>
  <si>
    <t>DEMOLIÇÕES E REMOÇÕES</t>
  </si>
  <si>
    <t>PRAZO:</t>
  </si>
  <si>
    <t>MUNIC.:</t>
  </si>
  <si>
    <t>FOLHA ÚNICA</t>
  </si>
  <si>
    <r>
      <t>DATA:</t>
    </r>
    <r>
      <rPr>
        <sz val="11"/>
        <rFont val="Arial"/>
        <family val="2"/>
      </rPr>
      <t xml:space="preserve">     </t>
    </r>
  </si>
  <si>
    <r>
      <t>DATA:</t>
    </r>
    <r>
      <rPr>
        <sz val="11"/>
        <rFont val="Arial"/>
        <family val="2"/>
      </rPr>
      <t xml:space="preserve">         </t>
    </r>
  </si>
  <si>
    <t>% MENSAL</t>
  </si>
  <si>
    <t>% ACUMULADO</t>
  </si>
  <si>
    <t>2 MESES</t>
  </si>
  <si>
    <t>SERVIÇO DE INSTALAÇÃO COM FORNECIMENTO DE AR CONDICIONADO PARA ATENDER O 1º PAVIMENTO DA SECRETARIA DE SAÚDE.</t>
  </si>
  <si>
    <t>FORNECIMENTO DE 16 (DEZESEIS) MÁQUINAS DE AE CONDICIONADO MODELO SPLIT-HI.HALL DE 12.000 BTU'S; 220 V; SÓ FRIO E 6 (SEIS) MÁQUINAS DE AR MODELO SPLIT-HI.HALL DE 24.000 BTU'S.</t>
  </si>
  <si>
    <t>SERVIÇO DE INSTALAÇÃO DE 22 MÁQUINAS DE AR CONDICIONADO MODELO SPLIT, INSTALAÇÃO DE REDE DE DRENO, REDE DE GÁS E REDE ELÉTRICA CONFORME PLANILHA ORÇAMENTÁRIA ANEXO AO PROCESSO LICITATÓRIO.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</si>
</sst>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R$&quot;\ #,##0.00"/>
  </numFmts>
  <fonts count="2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8" fillId="7" borderId="1" applyNumberFormat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4" borderId="4" applyNumberFormat="0" applyFont="0" applyAlignment="0" applyProtection="0"/>
    <xf numFmtId="9" fontId="1" fillId="0" borderId="0" applyFont="0" applyFill="0" applyBorder="0" applyAlignment="0" applyProtection="0"/>
    <xf numFmtId="0" fontId="12" fillId="11" borderId="5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110">
    <xf numFmtId="0" fontId="0" fillId="0" borderId="0" xfId="0"/>
    <xf numFmtId="0" fontId="19" fillId="18" borderId="10" xfId="0" applyFont="1" applyFill="1" applyBorder="1" applyAlignment="1">
      <alignment horizontal="center" vertical="distributed"/>
    </xf>
    <xf numFmtId="49" fontId="19" fillId="0" borderId="10" xfId="0" applyNumberFormat="1" applyFont="1" applyBorder="1" applyAlignment="1">
      <alignment horizontal="center" vertical="distributed"/>
    </xf>
    <xf numFmtId="2" fontId="20" fillId="0" borderId="10" xfId="0" applyNumberFormat="1" applyFont="1" applyBorder="1" applyAlignment="1">
      <alignment horizontal="centerContinuous" vertical="distributed" wrapText="1"/>
    </xf>
    <xf numFmtId="0" fontId="19" fillId="0" borderId="10" xfId="0" applyFont="1" applyBorder="1" applyAlignment="1">
      <alignment horizontal="center" vertical="distributed" wrapText="1"/>
    </xf>
    <xf numFmtId="0" fontId="19" fillId="0" borderId="0" xfId="0" applyFont="1" applyAlignment="1">
      <alignment vertical="distributed"/>
    </xf>
    <xf numFmtId="2" fontId="19" fillId="0" borderId="0" xfId="0" applyNumberFormat="1" applyFont="1" applyAlignment="1">
      <alignment vertical="distributed"/>
    </xf>
    <xf numFmtId="2" fontId="19" fillId="0" borderId="10" xfId="32" applyNumberFormat="1" applyFont="1" applyFill="1" applyBorder="1" applyAlignment="1" applyProtection="1">
      <alignment horizontal="center" vertical="center"/>
      <protection locked="0"/>
    </xf>
    <xf numFmtId="2" fontId="19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distributed"/>
    </xf>
    <xf numFmtId="0" fontId="19" fillId="0" borderId="10" xfId="0" applyFont="1" applyBorder="1" applyAlignment="1">
      <alignment horizontal="left" vertical="distributed" wrapText="1"/>
    </xf>
    <xf numFmtId="0" fontId="20" fillId="0" borderId="10" xfId="0" applyFont="1" applyBorder="1" applyAlignment="1">
      <alignment horizontal="left" vertical="distributed" wrapText="1"/>
    </xf>
    <xf numFmtId="2" fontId="20" fillId="0" borderId="10" xfId="0" applyNumberFormat="1" applyFont="1" applyBorder="1" applyAlignment="1">
      <alignment horizontal="centerContinuous" vertical="distributed"/>
    </xf>
    <xf numFmtId="2" fontId="19" fillId="0" borderId="0" xfId="0" applyNumberFormat="1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distributed" wrapText="1"/>
    </xf>
    <xf numFmtId="0" fontId="19" fillId="0" borderId="10" xfId="0" applyFont="1" applyFill="1" applyBorder="1" applyAlignment="1">
      <alignment horizontal="center" vertical="distributed"/>
    </xf>
    <xf numFmtId="2" fontId="19" fillId="0" borderId="10" xfId="0" applyNumberFormat="1" applyFont="1" applyFill="1" applyBorder="1" applyAlignment="1">
      <alignment horizontal="center" vertical="distributed"/>
    </xf>
    <xf numFmtId="0" fontId="22" fillId="0" borderId="0" xfId="0" applyFont="1" applyBorder="1" applyAlignment="1">
      <alignment vertical="distributed"/>
    </xf>
    <xf numFmtId="2" fontId="22" fillId="0" borderId="10" xfId="0" applyNumberFormat="1" applyFont="1" applyBorder="1" applyAlignment="1">
      <alignment horizontal="center" vertical="distributed"/>
    </xf>
    <xf numFmtId="10" fontId="22" fillId="0" borderId="10" xfId="34" applyNumberFormat="1" applyFont="1" applyBorder="1" applyAlignment="1">
      <alignment horizontal="center" vertical="distributed"/>
    </xf>
    <xf numFmtId="4" fontId="22" fillId="0" borderId="0" xfId="0" applyNumberFormat="1" applyFont="1" applyBorder="1" applyAlignment="1">
      <alignment vertical="distributed"/>
    </xf>
    <xf numFmtId="0" fontId="21" fillId="0" borderId="13" xfId="0" applyFont="1" applyBorder="1" applyAlignment="1">
      <alignment horizontal="left" vertical="distributed"/>
    </xf>
    <xf numFmtId="0" fontId="21" fillId="0" borderId="15" xfId="0" applyFont="1" applyBorder="1" applyAlignment="1">
      <alignment horizontal="left" vertical="distributed"/>
    </xf>
    <xf numFmtId="0" fontId="19" fillId="18" borderId="12" xfId="0" applyFont="1" applyFill="1" applyBorder="1" applyAlignment="1">
      <alignment horizontal="left" vertical="distributed" wrapText="1"/>
    </xf>
    <xf numFmtId="165" fontId="20" fillId="0" borderId="10" xfId="0" applyNumberFormat="1" applyFont="1" applyBorder="1" applyAlignment="1">
      <alignment horizontal="center" vertical="distributed"/>
    </xf>
    <xf numFmtId="0" fontId="19" fillId="0" borderId="10" xfId="0" applyFont="1" applyBorder="1" applyAlignment="1">
      <alignment horizontal="center" vertical="distributed"/>
    </xf>
    <xf numFmtId="0" fontId="20" fillId="0" borderId="10" xfId="0" applyFont="1" applyBorder="1" applyAlignment="1">
      <alignment horizontal="center" vertical="distributed"/>
    </xf>
    <xf numFmtId="2" fontId="20" fillId="0" borderId="10" xfId="0" applyNumberFormat="1" applyFont="1" applyBorder="1" applyAlignment="1">
      <alignment horizontal="center" vertical="distributed"/>
    </xf>
    <xf numFmtId="2" fontId="19" fillId="0" borderId="10" xfId="0" applyNumberFormat="1" applyFont="1" applyBorder="1" applyAlignment="1">
      <alignment horizontal="center" vertical="distributed"/>
    </xf>
    <xf numFmtId="0" fontId="19" fillId="18" borderId="12" xfId="0" applyFont="1" applyFill="1" applyBorder="1" applyAlignment="1">
      <alignment horizontal="left" vertical="distributed"/>
    </xf>
    <xf numFmtId="0" fontId="19" fillId="18" borderId="11" xfId="0" applyFont="1" applyFill="1" applyBorder="1" applyAlignment="1">
      <alignment horizontal="left" vertical="distributed"/>
    </xf>
    <xf numFmtId="49" fontId="20" fillId="0" borderId="10" xfId="0" applyNumberFormat="1" applyFont="1" applyBorder="1" applyAlignment="1">
      <alignment horizontal="center" vertical="distributed"/>
    </xf>
    <xf numFmtId="2" fontId="19" fillId="0" borderId="11" xfId="0" applyNumberFormat="1" applyFont="1" applyBorder="1" applyAlignment="1">
      <alignment horizontal="center" vertical="distributed"/>
    </xf>
    <xf numFmtId="2" fontId="19" fillId="0" borderId="10" xfId="0" applyNumberFormat="1" applyFont="1" applyBorder="1" applyAlignment="1">
      <alignment horizontal="center" vertical="distributed"/>
    </xf>
    <xf numFmtId="2" fontId="20" fillId="0" borderId="10" xfId="0" applyNumberFormat="1" applyFont="1" applyBorder="1" applyAlignment="1">
      <alignment horizontal="center" vertical="distributed"/>
    </xf>
    <xf numFmtId="0" fontId="19" fillId="0" borderId="10" xfId="0" applyFont="1" applyBorder="1" applyAlignment="1">
      <alignment horizontal="center" vertical="distributed"/>
    </xf>
    <xf numFmtId="0" fontId="20" fillId="0" borderId="10" xfId="0" applyFont="1" applyBorder="1" applyAlignment="1">
      <alignment horizontal="center" vertical="distributed"/>
    </xf>
    <xf numFmtId="0" fontId="19" fillId="18" borderId="12" xfId="0" applyFont="1" applyFill="1" applyBorder="1" applyAlignment="1">
      <alignment horizontal="left" vertical="distributed" wrapText="1"/>
    </xf>
    <xf numFmtId="2" fontId="19" fillId="0" borderId="10" xfId="0" applyNumberFormat="1" applyFont="1" applyBorder="1" applyAlignment="1">
      <alignment horizontal="center" vertical="distributed"/>
    </xf>
    <xf numFmtId="0" fontId="19" fillId="18" borderId="12" xfId="0" applyFont="1" applyFill="1" applyBorder="1" applyAlignment="1">
      <alignment horizontal="left" vertical="distributed"/>
    </xf>
    <xf numFmtId="0" fontId="19" fillId="18" borderId="11" xfId="0" applyFont="1" applyFill="1" applyBorder="1" applyAlignment="1">
      <alignment horizontal="left" vertical="distributed"/>
    </xf>
    <xf numFmtId="49" fontId="20" fillId="0" borderId="10" xfId="0" applyNumberFormat="1" applyFont="1" applyBorder="1" applyAlignment="1">
      <alignment horizontal="center" vertical="distributed"/>
    </xf>
    <xf numFmtId="165" fontId="20" fillId="0" borderId="10" xfId="0" applyNumberFormat="1" applyFont="1" applyBorder="1" applyAlignment="1">
      <alignment horizontal="center" vertical="distributed"/>
    </xf>
    <xf numFmtId="0" fontId="22" fillId="0" borderId="15" xfId="0" applyFont="1" applyBorder="1" applyAlignment="1">
      <alignment horizontal="center" vertical="distributed"/>
    </xf>
    <xf numFmtId="165" fontId="21" fillId="0" borderId="10" xfId="36" applyNumberFormat="1" applyFont="1" applyBorder="1" applyAlignment="1">
      <alignment horizontal="center" vertical="distributed"/>
    </xf>
    <xf numFmtId="9" fontId="21" fillId="0" borderId="16" xfId="34" applyFont="1" applyBorder="1" applyAlignment="1">
      <alignment horizontal="center" vertical="distributed"/>
    </xf>
    <xf numFmtId="165" fontId="21" fillId="0" borderId="16" xfId="36" applyNumberFormat="1" applyFont="1" applyBorder="1" applyAlignment="1">
      <alignment horizontal="right" vertical="distributed"/>
    </xf>
    <xf numFmtId="10" fontId="21" fillId="0" borderId="16" xfId="36" applyNumberFormat="1" applyFont="1" applyBorder="1" applyAlignment="1">
      <alignment horizontal="right" vertical="distributed"/>
    </xf>
    <xf numFmtId="0" fontId="22" fillId="0" borderId="17" xfId="0" applyFont="1" applyBorder="1" applyAlignment="1">
      <alignment horizontal="center" vertical="distributed"/>
    </xf>
    <xf numFmtId="164" fontId="22" fillId="0" borderId="18" xfId="36" applyFont="1" applyBorder="1" applyAlignment="1">
      <alignment horizontal="center" vertical="distributed"/>
    </xf>
    <xf numFmtId="2" fontId="22" fillId="0" borderId="18" xfId="0" applyNumberFormat="1" applyFont="1" applyBorder="1" applyAlignment="1">
      <alignment horizontal="center" vertical="distributed"/>
    </xf>
    <xf numFmtId="10" fontId="22" fillId="0" borderId="18" xfId="36" applyNumberFormat="1" applyFont="1" applyBorder="1" applyAlignment="1">
      <alignment horizontal="center" vertical="distributed"/>
    </xf>
    <xf numFmtId="10" fontId="21" fillId="0" borderId="19" xfId="36" applyNumberFormat="1" applyFont="1" applyBorder="1" applyAlignment="1">
      <alignment horizontal="center" vertical="distributed"/>
    </xf>
    <xf numFmtId="0" fontId="21" fillId="0" borderId="15" xfId="0" applyFont="1" applyBorder="1" applyAlignment="1">
      <alignment horizontal="center" vertical="distributed"/>
    </xf>
    <xf numFmtId="0" fontId="21" fillId="0" borderId="10" xfId="0" applyFont="1" applyBorder="1" applyAlignment="1">
      <alignment horizontal="center" vertical="distributed"/>
    </xf>
    <xf numFmtId="0" fontId="21" fillId="0" borderId="16" xfId="0" applyFont="1" applyBorder="1" applyAlignment="1">
      <alignment horizontal="center" vertical="distributed"/>
    </xf>
    <xf numFmtId="165" fontId="22" fillId="0" borderId="10" xfId="36" applyNumberFormat="1" applyFont="1" applyBorder="1" applyAlignment="1">
      <alignment horizontal="center" vertical="distributed"/>
    </xf>
    <xf numFmtId="164" fontId="22" fillId="0" borderId="10" xfId="36" applyFont="1" applyBorder="1" applyAlignment="1">
      <alignment horizontal="center" vertical="distributed"/>
    </xf>
    <xf numFmtId="10" fontId="22" fillId="0" borderId="10" xfId="0" applyNumberFormat="1" applyFont="1" applyBorder="1" applyAlignment="1">
      <alignment horizontal="center" vertical="distributed"/>
    </xf>
    <xf numFmtId="0" fontId="21" fillId="0" borderId="10" xfId="0" applyFont="1" applyBorder="1" applyAlignment="1">
      <alignment horizontal="left" vertical="distributed"/>
    </xf>
    <xf numFmtId="14" fontId="22" fillId="0" borderId="10" xfId="0" applyNumberFormat="1" applyFont="1" applyBorder="1" applyAlignment="1">
      <alignment horizontal="left" vertical="distributed"/>
    </xf>
    <xf numFmtId="164" fontId="22" fillId="0" borderId="10" xfId="36" applyNumberFormat="1" applyFont="1" applyBorder="1" applyAlignment="1">
      <alignment horizontal="center" vertical="distributed"/>
    </xf>
    <xf numFmtId="10" fontId="21" fillId="0" borderId="10" xfId="0" applyNumberFormat="1" applyFont="1" applyBorder="1" applyAlignment="1">
      <alignment horizontal="center" vertical="distributed"/>
    </xf>
    <xf numFmtId="10" fontId="22" fillId="0" borderId="10" xfId="36" applyNumberFormat="1" applyFont="1" applyBorder="1" applyAlignment="1">
      <alignment horizontal="center" vertical="distributed"/>
    </xf>
    <xf numFmtId="0" fontId="22" fillId="0" borderId="10" xfId="0" applyNumberFormat="1" applyFont="1" applyBorder="1" applyAlignment="1">
      <alignment horizontal="right" vertical="distributed"/>
    </xf>
    <xf numFmtId="0" fontId="22" fillId="0" borderId="18" xfId="0" applyNumberFormat="1" applyFont="1" applyBorder="1" applyAlignment="1">
      <alignment horizontal="right" vertical="distributed"/>
    </xf>
    <xf numFmtId="0" fontId="22" fillId="0" borderId="15" xfId="0" applyFont="1" applyBorder="1" applyAlignment="1">
      <alignment horizontal="center" vertical="distributed"/>
    </xf>
    <xf numFmtId="0" fontId="21" fillId="0" borderId="15" xfId="0" applyFont="1" applyBorder="1" applyAlignment="1">
      <alignment horizontal="center" vertical="distributed"/>
    </xf>
    <xf numFmtId="0" fontId="21" fillId="0" borderId="10" xfId="0" applyFont="1" applyBorder="1" applyAlignment="1">
      <alignment horizontal="center" vertical="distributed"/>
    </xf>
    <xf numFmtId="0" fontId="21" fillId="0" borderId="16" xfId="0" applyFont="1" applyBorder="1" applyAlignment="1">
      <alignment horizontal="center" vertical="distributed"/>
    </xf>
    <xf numFmtId="165" fontId="22" fillId="0" borderId="10" xfId="36" applyNumberFormat="1" applyFont="1" applyBorder="1" applyAlignment="1">
      <alignment horizontal="center" vertical="distributed"/>
    </xf>
    <xf numFmtId="0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19" borderId="15" xfId="0" applyFont="1" applyFill="1" applyBorder="1" applyAlignment="1">
      <alignment horizontal="center" vertical="distributed"/>
    </xf>
    <xf numFmtId="0" fontId="22" fillId="19" borderId="10" xfId="0" applyFont="1" applyFill="1" applyBorder="1" applyAlignment="1">
      <alignment horizontal="center" vertical="distributed"/>
    </xf>
    <xf numFmtId="0" fontId="22" fillId="19" borderId="16" xfId="0" applyFont="1" applyFill="1" applyBorder="1" applyAlignment="1">
      <alignment horizontal="center" vertical="distributed"/>
    </xf>
    <xf numFmtId="0" fontId="24" fillId="0" borderId="14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right" vertical="distributed"/>
    </xf>
    <xf numFmtId="0" fontId="21" fillId="0" borderId="14" xfId="0" applyFont="1" applyBorder="1" applyAlignment="1">
      <alignment horizontal="center" vertical="distributed"/>
    </xf>
    <xf numFmtId="0" fontId="23" fillId="0" borderId="10" xfId="0" applyFont="1" applyBorder="1" applyAlignment="1">
      <alignment horizontal="left" vertical="distributed"/>
    </xf>
    <xf numFmtId="49" fontId="1" fillId="0" borderId="10" xfId="0" applyNumberFormat="1" applyFont="1" applyBorder="1" applyAlignment="1">
      <alignment horizontal="left" vertical="top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distributed"/>
    </xf>
    <xf numFmtId="0" fontId="25" fillId="0" borderId="10" xfId="0" applyFont="1" applyBorder="1" applyAlignment="1">
      <alignment horizontal="left" vertical="distributed"/>
    </xf>
    <xf numFmtId="0" fontId="22" fillId="0" borderId="10" xfId="0" applyFont="1" applyBorder="1" applyAlignment="1">
      <alignment horizontal="left" vertical="distributed"/>
    </xf>
    <xf numFmtId="0" fontId="19" fillId="0" borderId="10" xfId="0" applyFont="1" applyBorder="1" applyAlignment="1">
      <alignment horizontal="center" vertical="distributed"/>
    </xf>
    <xf numFmtId="0" fontId="20" fillId="0" borderId="10" xfId="0" applyFont="1" applyBorder="1" applyAlignment="1">
      <alignment horizontal="center" vertical="distributed"/>
    </xf>
    <xf numFmtId="165" fontId="20" fillId="0" borderId="10" xfId="0" applyNumberFormat="1" applyFont="1" applyBorder="1" applyAlignment="1">
      <alignment horizontal="center" vertical="distributed"/>
    </xf>
    <xf numFmtId="0" fontId="20" fillId="18" borderId="10" xfId="0" applyFont="1" applyFill="1" applyBorder="1" applyAlignment="1">
      <alignment vertical="distributed" wrapText="1"/>
    </xf>
    <xf numFmtId="0" fontId="19" fillId="18" borderId="10" xfId="0" applyFont="1" applyFill="1" applyBorder="1" applyAlignment="1">
      <alignment horizontal="left" vertical="distributed"/>
    </xf>
    <xf numFmtId="0" fontId="19" fillId="18" borderId="10" xfId="0" applyFont="1" applyFill="1" applyBorder="1" applyAlignment="1">
      <alignment horizontal="left" vertical="distributed" wrapText="1"/>
    </xf>
    <xf numFmtId="2" fontId="20" fillId="0" borderId="10" xfId="0" applyNumberFormat="1" applyFont="1" applyBorder="1" applyAlignment="1">
      <alignment horizontal="center" vertical="distributed"/>
    </xf>
    <xf numFmtId="2" fontId="19" fillId="0" borderId="10" xfId="0" applyNumberFormat="1" applyFont="1" applyBorder="1" applyAlignment="1">
      <alignment horizontal="center" vertical="distributed"/>
    </xf>
    <xf numFmtId="0" fontId="20" fillId="18" borderId="10" xfId="0" applyFont="1" applyFill="1" applyBorder="1" applyAlignment="1">
      <alignment horizontal="left" vertical="distributed" wrapText="1"/>
    </xf>
    <xf numFmtId="0" fontId="20" fillId="18" borderId="10" xfId="0" applyFont="1" applyFill="1" applyBorder="1" applyAlignment="1">
      <alignment horizontal="left" vertical="distributed"/>
    </xf>
    <xf numFmtId="0" fontId="19" fillId="18" borderId="12" xfId="0" applyFont="1" applyFill="1" applyBorder="1" applyAlignment="1">
      <alignment horizontal="left" vertical="distributed"/>
    </xf>
    <xf numFmtId="0" fontId="19" fillId="18" borderId="11" xfId="0" applyFont="1" applyFill="1" applyBorder="1" applyAlignment="1">
      <alignment horizontal="left" vertical="distributed"/>
    </xf>
    <xf numFmtId="0" fontId="19" fillId="18" borderId="12" xfId="0" applyFont="1" applyFill="1" applyBorder="1" applyAlignment="1">
      <alignment horizontal="left" vertical="distributed" wrapText="1"/>
    </xf>
    <xf numFmtId="0" fontId="19" fillId="18" borderId="11" xfId="0" applyFont="1" applyFill="1" applyBorder="1" applyAlignment="1">
      <alignment horizontal="left" vertical="distributed" wrapText="1"/>
    </xf>
    <xf numFmtId="0" fontId="19" fillId="18" borderId="12" xfId="0" applyFont="1" applyFill="1" applyBorder="1" applyAlignment="1">
      <alignment horizontal="center" vertical="distributed"/>
    </xf>
    <xf numFmtId="0" fontId="19" fillId="18" borderId="11" xfId="0" applyFont="1" applyFill="1" applyBorder="1" applyAlignment="1">
      <alignment horizontal="center" vertical="distributed"/>
    </xf>
    <xf numFmtId="0" fontId="19" fillId="18" borderId="10" xfId="0" applyFont="1" applyFill="1" applyBorder="1" applyAlignment="1">
      <alignment horizontal="center" vertical="distributed" wrapText="1"/>
    </xf>
    <xf numFmtId="0" fontId="19" fillId="0" borderId="10" xfId="0" applyFont="1" applyFill="1" applyBorder="1" applyAlignment="1">
      <alignment horizontal="left" vertical="distributed" wrapText="1"/>
    </xf>
    <xf numFmtId="49" fontId="20" fillId="0" borderId="10" xfId="0" applyNumberFormat="1" applyFont="1" applyBorder="1" applyAlignment="1">
      <alignment horizontal="left" vertical="distributed"/>
    </xf>
    <xf numFmtId="0" fontId="20" fillId="0" borderId="10" xfId="0" applyFont="1" applyBorder="1" applyAlignment="1">
      <alignment horizontal="center" vertical="distributed" wrapText="1"/>
    </xf>
    <xf numFmtId="49" fontId="19" fillId="0" borderId="10" xfId="0" applyNumberFormat="1" applyFont="1" applyBorder="1" applyAlignment="1">
      <alignment horizontal="left" vertical="distributed"/>
    </xf>
    <xf numFmtId="49" fontId="20" fillId="0" borderId="10" xfId="0" applyNumberFormat="1" applyFont="1" applyBorder="1" applyAlignment="1">
      <alignment horizontal="center" vertical="distributed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4" xfId="32"/>
    <cellStyle name="Nota" xfId="33" builtinId="10" customBuiltin="1"/>
    <cellStyle name="Porcentagem" xfId="34" builtinId="5"/>
    <cellStyle name="Saída" xfId="35" builtinId="21" customBuiltin="1"/>
    <cellStyle name="Separador de milhares" xfId="36" builtinId="3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1125684</xdr:colOff>
      <xdr:row>0</xdr:row>
      <xdr:rowOff>86590</xdr:rowOff>
    </xdr:from>
    <xdr:to>
      <xdr:col>8</xdr:col>
      <xdr:colOff>2268682</xdr:colOff>
      <xdr:row>2</xdr:row>
      <xdr:rowOff>190500</xdr:rowOff>
    </xdr:to>
    <xdr:pic>
      <xdr:nvPicPr>
        <xdr:cNvPr id="3" name="Imagem 2" descr="Logomarca junho pmjm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2" y="86590"/>
          <a:ext cx="2563089" cy="727365"/>
        </a:xfrm>
        <a:prstGeom prst="rect">
          <a:avLst/>
        </a:prstGeom>
      </xdr:spPr>
    </xdr:pic>
    <xdr:clientData/>
  </xdr:twoCellAnchor>
  <xdr:twoCellAnchor editAs="oneCell">
    <xdr:from>
      <xdr:col>5</xdr:col>
      <xdr:colOff>69275</xdr:colOff>
      <xdr:row>2</xdr:row>
      <xdr:rowOff>242450</xdr:rowOff>
    </xdr:from>
    <xdr:to>
      <xdr:col>7</xdr:col>
      <xdr:colOff>1013116</xdr:colOff>
      <xdr:row>3</xdr:row>
      <xdr:rowOff>56280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6032" r="8902"/>
        <a:stretch>
          <a:fillRect/>
        </a:stretch>
      </xdr:blipFill>
      <xdr:spPr bwMode="auto">
        <a:xfrm>
          <a:off x="3965866" y="865905"/>
          <a:ext cx="3541568" cy="35935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190500</xdr:rowOff>
    </xdr:from>
    <xdr:to>
      <xdr:col>8</xdr:col>
      <xdr:colOff>428625</xdr:colOff>
      <xdr:row>3</xdr:row>
      <xdr:rowOff>152400</xdr:rowOff>
    </xdr:to>
    <xdr:pic>
      <xdr:nvPicPr>
        <xdr:cNvPr id="1025" name="Picture 1" descr="LOGOMARCA PMJM nova gest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86725" y="190500"/>
          <a:ext cx="27813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190500</xdr:rowOff>
    </xdr:from>
    <xdr:to>
      <xdr:col>8</xdr:col>
      <xdr:colOff>428625</xdr:colOff>
      <xdr:row>3</xdr:row>
      <xdr:rowOff>152400</xdr:rowOff>
    </xdr:to>
    <xdr:pic>
      <xdr:nvPicPr>
        <xdr:cNvPr id="2" name="Picture 1" descr="LOGOMARCA PMJM nova gest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86725" y="190500"/>
          <a:ext cx="28098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15"/>
  <sheetViews>
    <sheetView tabSelected="1" zoomScale="110" zoomScaleNormal="110" workbookViewId="0">
      <selection activeCell="A12" sqref="A12:I12"/>
    </sheetView>
  </sheetViews>
  <sheetFormatPr defaultColWidth="11.42578125" defaultRowHeight="12"/>
  <cols>
    <col min="1" max="1" width="11.5703125" style="17" customWidth="1"/>
    <col min="2" max="2" width="16.28515625" style="17" customWidth="1"/>
    <col min="3" max="3" width="10.5703125" style="17" customWidth="1"/>
    <col min="4" max="4" width="7" style="17" customWidth="1"/>
    <col min="5" max="5" width="13.140625" style="17" customWidth="1"/>
    <col min="6" max="6" width="18.7109375" style="17" customWidth="1"/>
    <col min="7" max="7" width="20.28515625" style="17" customWidth="1"/>
    <col min="8" max="8" width="21.28515625" style="17" customWidth="1"/>
    <col min="9" max="9" width="35.42578125" style="17" customWidth="1"/>
    <col min="10" max="16384" width="11.42578125" style="17"/>
  </cols>
  <sheetData>
    <row r="1" spans="1:243" ht="24.95" customHeight="1">
      <c r="A1" s="21" t="s">
        <v>26</v>
      </c>
      <c r="B1" s="81" t="s">
        <v>14</v>
      </c>
      <c r="C1" s="81"/>
      <c r="D1" s="81"/>
      <c r="E1" s="81"/>
      <c r="F1" s="76"/>
      <c r="G1" s="76"/>
      <c r="H1" s="76"/>
      <c r="I1" s="77"/>
    </row>
    <row r="2" spans="1:243" ht="24.95" customHeight="1">
      <c r="A2" s="22" t="s">
        <v>25</v>
      </c>
      <c r="B2" s="82" t="s">
        <v>15</v>
      </c>
      <c r="C2" s="82"/>
      <c r="D2" s="82"/>
      <c r="E2" s="82"/>
      <c r="F2" s="78"/>
      <c r="G2" s="78"/>
      <c r="H2" s="78"/>
      <c r="I2" s="79"/>
    </row>
    <row r="3" spans="1:243" ht="42.75" customHeight="1">
      <c r="A3" s="22" t="s">
        <v>13</v>
      </c>
      <c r="B3" s="83" t="s">
        <v>32</v>
      </c>
      <c r="C3" s="84"/>
      <c r="D3" s="84"/>
      <c r="E3" s="84"/>
      <c r="F3" s="78"/>
      <c r="G3" s="78"/>
      <c r="H3" s="78"/>
      <c r="I3" s="79"/>
    </row>
    <row r="4" spans="1:243" ht="24.95" customHeight="1">
      <c r="A4" s="22"/>
      <c r="B4" s="85"/>
      <c r="C4" s="85"/>
      <c r="D4" s="85"/>
      <c r="E4" s="85"/>
      <c r="F4" s="78"/>
      <c r="G4" s="78"/>
      <c r="H4" s="78"/>
      <c r="I4" s="79"/>
    </row>
    <row r="5" spans="1:243" ht="24.95" customHeight="1">
      <c r="A5" s="22" t="s">
        <v>24</v>
      </c>
      <c r="B5" s="86" t="s">
        <v>31</v>
      </c>
      <c r="C5" s="87"/>
      <c r="D5" s="59" t="s">
        <v>16</v>
      </c>
      <c r="E5" s="60">
        <v>43577</v>
      </c>
      <c r="F5" s="78"/>
      <c r="G5" s="78"/>
      <c r="H5" s="78"/>
      <c r="I5" s="79"/>
    </row>
    <row r="6" spans="1:243" ht="24.95" customHeight="1">
      <c r="A6" s="67" t="s">
        <v>14</v>
      </c>
      <c r="B6" s="68"/>
      <c r="C6" s="68"/>
      <c r="D6" s="68"/>
      <c r="E6" s="68"/>
      <c r="F6" s="68"/>
      <c r="G6" s="68"/>
      <c r="H6" s="68"/>
      <c r="I6" s="69"/>
    </row>
    <row r="7" spans="1:243" ht="24.95" customHeight="1">
      <c r="A7" s="53" t="s">
        <v>0</v>
      </c>
      <c r="B7" s="68" t="s">
        <v>1</v>
      </c>
      <c r="C7" s="68"/>
      <c r="D7" s="68"/>
      <c r="E7" s="54" t="s">
        <v>17</v>
      </c>
      <c r="F7" s="54" t="s">
        <v>18</v>
      </c>
      <c r="G7" s="54">
        <v>1</v>
      </c>
      <c r="H7" s="54">
        <v>2</v>
      </c>
      <c r="I7" s="55" t="s">
        <v>4</v>
      </c>
    </row>
    <row r="8" spans="1:243" ht="11.25" customHeight="1">
      <c r="A8" s="66">
        <v>1</v>
      </c>
      <c r="B8" s="71" t="s">
        <v>33</v>
      </c>
      <c r="C8" s="71"/>
      <c r="D8" s="71"/>
      <c r="E8" s="70">
        <v>46452.54</v>
      </c>
      <c r="F8" s="58">
        <f>(E8/E13)</f>
        <v>0.48018321425027294</v>
      </c>
      <c r="G8" s="19">
        <v>1</v>
      </c>
      <c r="H8" s="19">
        <v>0</v>
      </c>
      <c r="I8" s="45">
        <f t="shared" ref="I8:I11" si="0">SUM(G8:H8)</f>
        <v>1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</row>
    <row r="9" spans="1:243" ht="103.5" customHeight="1">
      <c r="A9" s="66"/>
      <c r="B9" s="71"/>
      <c r="C9" s="71"/>
      <c r="D9" s="71"/>
      <c r="E9" s="70"/>
      <c r="F9" s="18"/>
      <c r="G9" s="61">
        <f>(G8*E8)</f>
        <v>46452.54</v>
      </c>
      <c r="H9" s="61">
        <f>H8*E8</f>
        <v>0</v>
      </c>
      <c r="I9" s="46">
        <f t="shared" si="0"/>
        <v>46452.54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</row>
    <row r="10" spans="1:243" ht="12" customHeight="1">
      <c r="A10" s="66">
        <v>2</v>
      </c>
      <c r="B10" s="72" t="s">
        <v>34</v>
      </c>
      <c r="C10" s="72"/>
      <c r="D10" s="72"/>
      <c r="E10" s="70">
        <v>50286.66</v>
      </c>
      <c r="F10" s="58">
        <f>(E10/E13)</f>
        <v>0.51981678574972712</v>
      </c>
      <c r="G10" s="19">
        <v>0</v>
      </c>
      <c r="H10" s="19">
        <v>1</v>
      </c>
      <c r="I10" s="45">
        <f t="shared" si="0"/>
        <v>1</v>
      </c>
    </row>
    <row r="11" spans="1:243" ht="90.75" customHeight="1">
      <c r="A11" s="66"/>
      <c r="B11" s="72"/>
      <c r="C11" s="72"/>
      <c r="D11" s="72"/>
      <c r="E11" s="70"/>
      <c r="F11" s="18"/>
      <c r="G11" s="57">
        <f>G10*E10</f>
        <v>0</v>
      </c>
      <c r="H11" s="57">
        <f>H10*E10</f>
        <v>50286.66</v>
      </c>
      <c r="I11" s="46">
        <f t="shared" si="0"/>
        <v>50286.66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</row>
    <row r="12" spans="1:243" ht="19.5" customHeight="1">
      <c r="A12" s="73"/>
      <c r="B12" s="74"/>
      <c r="C12" s="74"/>
      <c r="D12" s="74"/>
      <c r="E12" s="74"/>
      <c r="F12" s="74"/>
      <c r="G12" s="74"/>
      <c r="H12" s="74"/>
      <c r="I12" s="75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</row>
    <row r="13" spans="1:243" ht="32.25" customHeight="1">
      <c r="A13" s="43"/>
      <c r="B13" s="80" t="s">
        <v>4</v>
      </c>
      <c r="C13" s="80"/>
      <c r="D13" s="80"/>
      <c r="E13" s="44">
        <f>ROUND(SUM(E8:E11),2)</f>
        <v>96739.199999999997</v>
      </c>
      <c r="F13" s="62">
        <f>SUM(F8,F10,)</f>
        <v>1</v>
      </c>
      <c r="G13" s="56">
        <f>ROUND(SUM(G9,G11),2)</f>
        <v>46452.54</v>
      </c>
      <c r="H13" s="56">
        <f>ROUND(SUM(H9,H11),2)</f>
        <v>50286.66</v>
      </c>
      <c r="I13" s="46">
        <f>E13</f>
        <v>96739.199999999997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</row>
    <row r="14" spans="1:243" ht="30" customHeight="1">
      <c r="A14" s="43"/>
      <c r="B14" s="64" t="s">
        <v>29</v>
      </c>
      <c r="C14" s="64"/>
      <c r="D14" s="64"/>
      <c r="E14" s="44"/>
      <c r="F14" s="58"/>
      <c r="G14" s="63">
        <f>G13/E13</f>
        <v>0.48018321425027294</v>
      </c>
      <c r="H14" s="63">
        <f>H13/E13</f>
        <v>0.51981678574972712</v>
      </c>
      <c r="I14" s="47">
        <f>SUM(G14:H14)</f>
        <v>1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</row>
    <row r="15" spans="1:243" ht="28.5" customHeight="1" thickBot="1">
      <c r="A15" s="48"/>
      <c r="B15" s="65" t="s">
        <v>30</v>
      </c>
      <c r="C15" s="65"/>
      <c r="D15" s="65"/>
      <c r="E15" s="49"/>
      <c r="F15" s="50"/>
      <c r="G15" s="51">
        <f>G14</f>
        <v>0.48018321425027294</v>
      </c>
      <c r="H15" s="51">
        <f>SUM(G15,H14)</f>
        <v>1</v>
      </c>
      <c r="I15" s="52">
        <f>H15</f>
        <v>1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</row>
  </sheetData>
  <mergeCells count="18">
    <mergeCell ref="F1:I5"/>
    <mergeCell ref="B13:D13"/>
    <mergeCell ref="B1:E1"/>
    <mergeCell ref="B2:E2"/>
    <mergeCell ref="B3:E3"/>
    <mergeCell ref="B4:E4"/>
    <mergeCell ref="B5:C5"/>
    <mergeCell ref="B14:D14"/>
    <mergeCell ref="B15:D15"/>
    <mergeCell ref="A10:A11"/>
    <mergeCell ref="A6:I6"/>
    <mergeCell ref="B7:D7"/>
    <mergeCell ref="E10:E11"/>
    <mergeCell ref="A8:A9"/>
    <mergeCell ref="B8:D9"/>
    <mergeCell ref="B10:D11"/>
    <mergeCell ref="A12:I12"/>
    <mergeCell ref="E8:E9"/>
  </mergeCells>
  <pageMargins left="0.51181102362204722" right="0.51181102362204722" top="0.39370078740157483" bottom="0.3937007874015748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topLeftCell="A13" zoomScaleSheetLayoutView="100" workbookViewId="0">
      <selection activeCell="A31" sqref="A31:I32"/>
    </sheetView>
  </sheetViews>
  <sheetFormatPr defaultRowHeight="14.25"/>
  <cols>
    <col min="1" max="1" width="11.5703125" style="5" customWidth="1"/>
    <col min="2" max="2" width="19.28515625" style="9" customWidth="1"/>
    <col min="3" max="3" width="63.28515625" style="5" customWidth="1"/>
    <col min="4" max="4" width="16.42578125" style="5" customWidth="1"/>
    <col min="5" max="5" width="8.85546875" style="5" bestFit="1" customWidth="1"/>
    <col min="6" max="6" width="9.42578125" style="6" bestFit="1" customWidth="1"/>
    <col min="7" max="7" width="11.5703125" style="6" bestFit="1" customWidth="1"/>
    <col min="8" max="8" width="16.5703125" style="6" bestFit="1" customWidth="1"/>
    <col min="9" max="9" width="16.28515625" style="6" bestFit="1" customWidth="1"/>
    <col min="10" max="10" width="30.42578125" style="5" customWidth="1"/>
    <col min="11" max="11" width="17.7109375" style="5" customWidth="1"/>
    <col min="12" max="12" width="12.42578125" style="5" customWidth="1"/>
    <col min="13" max="13" width="11.7109375" style="5" customWidth="1"/>
    <col min="14" max="14" width="11.140625" style="5" customWidth="1"/>
    <col min="15" max="15" width="11.28515625" style="5" customWidth="1"/>
    <col min="16" max="16" width="11.85546875" style="5" customWidth="1"/>
    <col min="17" max="16384" width="9.140625" style="5"/>
  </cols>
  <sheetData>
    <row r="1" spans="1:18" ht="29.25" customHeight="1">
      <c r="A1" s="10"/>
      <c r="B1" s="94" t="s">
        <v>6</v>
      </c>
      <c r="C1" s="94"/>
      <c r="D1" s="11" t="s">
        <v>27</v>
      </c>
      <c r="E1" s="107"/>
      <c r="F1" s="107"/>
      <c r="G1" s="107"/>
      <c r="H1" s="107"/>
      <c r="I1" s="107"/>
    </row>
    <row r="2" spans="1:18" ht="30" customHeight="1">
      <c r="A2" s="31" t="s">
        <v>13</v>
      </c>
      <c r="B2" s="108"/>
      <c r="C2" s="108"/>
      <c r="D2" s="108"/>
      <c r="E2" s="107"/>
      <c r="F2" s="107"/>
      <c r="G2" s="107"/>
      <c r="H2" s="107"/>
      <c r="I2" s="107"/>
    </row>
    <row r="3" spans="1:18" ht="18" customHeight="1">
      <c r="A3" s="31"/>
      <c r="B3" s="109"/>
      <c r="C3" s="109"/>
      <c r="D3" s="109"/>
      <c r="E3" s="107"/>
      <c r="F3" s="107"/>
      <c r="G3" s="107"/>
      <c r="H3" s="107"/>
      <c r="I3" s="107"/>
    </row>
    <row r="4" spans="1:18" ht="33.75" customHeight="1">
      <c r="A4" s="31" t="s">
        <v>12</v>
      </c>
      <c r="B4" s="108"/>
      <c r="C4" s="108"/>
      <c r="D4" s="108"/>
      <c r="E4" s="107"/>
      <c r="F4" s="107"/>
      <c r="G4" s="107"/>
      <c r="H4" s="107"/>
      <c r="I4" s="107"/>
    </row>
    <row r="5" spans="1:18" ht="15">
      <c r="A5" s="31"/>
      <c r="B5" s="108"/>
      <c r="C5" s="108"/>
      <c r="D5" s="108"/>
      <c r="E5" s="107"/>
      <c r="F5" s="107"/>
      <c r="G5" s="107"/>
      <c r="H5" s="107"/>
      <c r="I5" s="107"/>
    </row>
    <row r="6" spans="1:18" ht="34.5" customHeight="1">
      <c r="A6" s="31" t="s">
        <v>11</v>
      </c>
      <c r="B6" s="106"/>
      <c r="C6" s="106"/>
      <c r="D6" s="106"/>
      <c r="E6" s="106"/>
      <c r="F6" s="106"/>
      <c r="G6" s="106"/>
      <c r="H6" s="106"/>
      <c r="I6" s="106"/>
    </row>
    <row r="7" spans="1:18" ht="18" customHeight="1">
      <c r="A7" s="89" t="s">
        <v>0</v>
      </c>
      <c r="B7" s="89" t="s">
        <v>21</v>
      </c>
      <c r="C7" s="89" t="s">
        <v>1</v>
      </c>
      <c r="D7" s="89"/>
      <c r="E7" s="89" t="s">
        <v>2</v>
      </c>
      <c r="F7" s="94" t="s">
        <v>3</v>
      </c>
      <c r="G7" s="27"/>
      <c r="H7" s="3" t="s">
        <v>5</v>
      </c>
      <c r="I7" s="12"/>
    </row>
    <row r="8" spans="1:18" ht="46.5" customHeight="1">
      <c r="A8" s="89"/>
      <c r="B8" s="89"/>
      <c r="C8" s="89"/>
      <c r="D8" s="89"/>
      <c r="E8" s="89"/>
      <c r="F8" s="94"/>
      <c r="G8" s="27" t="s">
        <v>19</v>
      </c>
      <c r="H8" s="27" t="s">
        <v>20</v>
      </c>
      <c r="I8" s="27" t="s">
        <v>4</v>
      </c>
      <c r="O8" s="6"/>
      <c r="P8" s="6"/>
      <c r="Q8" s="6"/>
      <c r="R8" s="6"/>
    </row>
    <row r="9" spans="1:18" ht="46.5" customHeight="1">
      <c r="A9" s="26"/>
      <c r="B9" s="26"/>
      <c r="C9" s="96"/>
      <c r="D9" s="97"/>
      <c r="E9" s="26"/>
      <c r="F9" s="27"/>
      <c r="G9" s="27"/>
      <c r="H9" s="27"/>
      <c r="I9" s="27"/>
      <c r="O9" s="6"/>
      <c r="P9" s="6"/>
      <c r="Q9" s="6"/>
      <c r="R9" s="6"/>
    </row>
    <row r="10" spans="1:18" ht="85.5" customHeight="1">
      <c r="A10" s="25"/>
      <c r="B10" s="25"/>
      <c r="C10" s="93"/>
      <c r="D10" s="92"/>
      <c r="E10" s="25"/>
      <c r="F10" s="28"/>
      <c r="G10" s="28"/>
      <c r="H10" s="28"/>
      <c r="I10" s="28"/>
      <c r="O10" s="6"/>
      <c r="P10" s="6"/>
      <c r="Q10" s="6"/>
      <c r="R10" s="6"/>
    </row>
    <row r="11" spans="1:18" ht="27.75" customHeight="1">
      <c r="A11" s="25"/>
      <c r="B11" s="25"/>
      <c r="C11" s="104"/>
      <c r="D11" s="104"/>
      <c r="E11" s="25"/>
      <c r="F11" s="28"/>
      <c r="G11" s="94" t="s">
        <v>22</v>
      </c>
      <c r="H11" s="94"/>
      <c r="I11" s="24">
        <f>SUM(I10:I10)</f>
        <v>0</v>
      </c>
      <c r="O11" s="6"/>
      <c r="P11" s="6"/>
      <c r="Q11" s="6"/>
      <c r="R11" s="6"/>
    </row>
    <row r="12" spans="1:18" ht="27.75" customHeight="1">
      <c r="A12" s="26"/>
      <c r="B12" s="25"/>
      <c r="C12" s="96"/>
      <c r="D12" s="96"/>
      <c r="E12" s="25"/>
      <c r="F12" s="28"/>
      <c r="G12" s="27"/>
      <c r="H12" s="27"/>
      <c r="I12" s="24"/>
      <c r="O12" s="6"/>
      <c r="P12" s="6"/>
      <c r="Q12" s="6"/>
      <c r="R12" s="6"/>
    </row>
    <row r="13" spans="1:18" ht="27.75" customHeight="1">
      <c r="A13" s="25"/>
      <c r="B13" s="4"/>
      <c r="C13" s="93"/>
      <c r="D13" s="93"/>
      <c r="E13" s="25"/>
      <c r="F13" s="13"/>
      <c r="G13" s="28"/>
      <c r="H13" s="33"/>
      <c r="I13" s="28"/>
      <c r="O13" s="6"/>
      <c r="P13" s="6"/>
      <c r="Q13" s="6"/>
      <c r="R13" s="6"/>
    </row>
    <row r="14" spans="1:18" ht="27.75" customHeight="1">
      <c r="A14" s="25"/>
      <c r="B14" s="14"/>
      <c r="C14" s="105"/>
      <c r="D14" s="105"/>
      <c r="E14" s="15"/>
      <c r="F14" s="16"/>
      <c r="G14" s="16"/>
      <c r="H14" s="33"/>
      <c r="I14" s="16"/>
      <c r="O14" s="6"/>
      <c r="P14" s="6"/>
      <c r="Q14" s="6"/>
      <c r="R14" s="6"/>
    </row>
    <row r="15" spans="1:18" ht="27.75" customHeight="1">
      <c r="A15" s="25"/>
      <c r="B15" s="25"/>
      <c r="C15" s="93"/>
      <c r="D15" s="92"/>
      <c r="E15" s="25"/>
      <c r="F15" s="28"/>
      <c r="G15" s="94" t="s">
        <v>22</v>
      </c>
      <c r="H15" s="94"/>
      <c r="I15" s="24">
        <f>SUM(I13:I14)</f>
        <v>0</v>
      </c>
      <c r="O15" s="6"/>
      <c r="P15" s="6"/>
      <c r="Q15" s="6"/>
      <c r="R15" s="6"/>
    </row>
    <row r="16" spans="1:18" ht="27.75" customHeight="1">
      <c r="A16" s="26"/>
      <c r="B16" s="25"/>
      <c r="C16" s="96"/>
      <c r="D16" s="97"/>
      <c r="E16" s="25"/>
      <c r="F16" s="28"/>
      <c r="G16" s="28"/>
      <c r="H16" s="28"/>
      <c r="I16" s="28"/>
      <c r="O16" s="6"/>
      <c r="P16" s="6"/>
      <c r="Q16" s="6"/>
      <c r="R16" s="6"/>
    </row>
    <row r="17" spans="1:18" ht="27.75" customHeight="1">
      <c r="A17" s="25"/>
      <c r="B17" s="25"/>
      <c r="C17" s="100"/>
      <c r="D17" s="101"/>
      <c r="E17" s="25"/>
      <c r="F17" s="28"/>
      <c r="G17" s="32"/>
      <c r="H17" s="33"/>
      <c r="I17" s="28"/>
      <c r="O17" s="6"/>
      <c r="P17" s="6"/>
      <c r="Q17" s="6"/>
      <c r="R17" s="6"/>
    </row>
    <row r="18" spans="1:18" ht="27.75" customHeight="1">
      <c r="A18" s="25"/>
      <c r="B18" s="2"/>
      <c r="C18" s="100"/>
      <c r="D18" s="101"/>
      <c r="E18" s="25"/>
      <c r="F18" s="28"/>
      <c r="G18" s="28"/>
      <c r="H18" s="33"/>
      <c r="I18" s="28"/>
      <c r="O18" s="6"/>
      <c r="P18" s="6"/>
      <c r="Q18" s="6"/>
      <c r="R18" s="6"/>
    </row>
    <row r="19" spans="1:18" ht="27.75" customHeight="1">
      <c r="A19" s="25"/>
      <c r="B19" s="2"/>
      <c r="C19" s="92"/>
      <c r="D19" s="92"/>
      <c r="E19" s="1"/>
      <c r="F19" s="28"/>
      <c r="G19" s="94" t="s">
        <v>22</v>
      </c>
      <c r="H19" s="94"/>
      <c r="I19" s="24">
        <f>SUM(I17:I18)</f>
        <v>0</v>
      </c>
      <c r="Q19" s="6"/>
    </row>
    <row r="20" spans="1:18" ht="27.75" customHeight="1">
      <c r="A20" s="26"/>
      <c r="B20" s="2"/>
      <c r="C20" s="96"/>
      <c r="D20" s="97"/>
      <c r="E20" s="1"/>
      <c r="F20" s="28"/>
      <c r="G20" s="27"/>
      <c r="H20" s="27"/>
      <c r="I20" s="24"/>
      <c r="Q20" s="6"/>
    </row>
    <row r="21" spans="1:18" ht="27.75" customHeight="1">
      <c r="A21" s="25"/>
      <c r="B21" s="2"/>
      <c r="C21" s="98"/>
      <c r="D21" s="99"/>
      <c r="E21" s="25"/>
      <c r="F21" s="28"/>
      <c r="G21" s="28"/>
      <c r="H21" s="33"/>
      <c r="I21" s="16"/>
      <c r="Q21" s="6"/>
    </row>
    <row r="22" spans="1:18" ht="27.75" customHeight="1">
      <c r="A22" s="25"/>
      <c r="B22" s="2"/>
      <c r="C22" s="29"/>
      <c r="D22" s="30"/>
      <c r="E22" s="25"/>
      <c r="F22" s="28"/>
      <c r="G22" s="28"/>
      <c r="H22" s="33"/>
      <c r="I22" s="16"/>
      <c r="Q22" s="6"/>
    </row>
    <row r="23" spans="1:18" ht="27.75" customHeight="1">
      <c r="A23" s="25"/>
      <c r="B23" s="2"/>
      <c r="C23" s="100"/>
      <c r="D23" s="101"/>
      <c r="E23" s="25"/>
      <c r="F23" s="28"/>
      <c r="G23" s="28"/>
      <c r="H23" s="33"/>
      <c r="I23" s="16"/>
      <c r="Q23" s="6"/>
    </row>
    <row r="24" spans="1:18" ht="27.75" customHeight="1">
      <c r="A24" s="25"/>
      <c r="B24" s="2"/>
      <c r="C24" s="102"/>
      <c r="D24" s="103"/>
      <c r="E24" s="1"/>
      <c r="F24" s="28"/>
      <c r="G24" s="94" t="s">
        <v>22</v>
      </c>
      <c r="H24" s="94"/>
      <c r="I24" s="24">
        <f>SUM(I21:I23)</f>
        <v>0</v>
      </c>
      <c r="Q24" s="6"/>
    </row>
    <row r="25" spans="1:18" ht="27.75" customHeight="1">
      <c r="A25" s="26"/>
      <c r="B25" s="2"/>
      <c r="C25" s="96"/>
      <c r="D25" s="97"/>
      <c r="E25" s="1"/>
      <c r="F25" s="28"/>
      <c r="G25" s="27"/>
      <c r="H25" s="27"/>
      <c r="I25" s="24"/>
      <c r="Q25" s="6"/>
    </row>
    <row r="26" spans="1:18" ht="27.75" customHeight="1">
      <c r="A26" s="25"/>
      <c r="B26" s="2"/>
      <c r="C26" s="100"/>
      <c r="D26" s="101"/>
      <c r="E26" s="25"/>
      <c r="F26" s="33"/>
      <c r="G26" s="28"/>
      <c r="H26" s="33"/>
      <c r="I26" s="28"/>
      <c r="Q26" s="6"/>
    </row>
    <row r="27" spans="1:18" ht="27.75" customHeight="1">
      <c r="A27" s="25"/>
      <c r="B27" s="2"/>
      <c r="C27" s="23"/>
      <c r="D27" s="30"/>
      <c r="E27" s="1"/>
      <c r="F27" s="28"/>
      <c r="G27" s="28"/>
      <c r="H27" s="33"/>
      <c r="I27" s="28"/>
      <c r="Q27" s="6"/>
    </row>
    <row r="28" spans="1:18" ht="50.25" customHeight="1">
      <c r="A28" s="25"/>
      <c r="B28" s="2"/>
      <c r="C28" s="100"/>
      <c r="D28" s="101"/>
      <c r="E28" s="25"/>
      <c r="F28" s="28"/>
      <c r="G28" s="28"/>
      <c r="H28" s="33"/>
      <c r="I28" s="28"/>
      <c r="Q28" s="6"/>
    </row>
    <row r="29" spans="1:18" ht="32.25" customHeight="1">
      <c r="A29" s="25"/>
      <c r="B29" s="2"/>
      <c r="C29" s="100"/>
      <c r="D29" s="101"/>
      <c r="E29" s="25"/>
      <c r="F29" s="28"/>
      <c r="G29" s="28"/>
      <c r="H29" s="33"/>
      <c r="I29" s="28"/>
      <c r="Q29" s="6"/>
    </row>
    <row r="30" spans="1:18" ht="27.75" customHeight="1">
      <c r="A30" s="25"/>
      <c r="B30" s="2"/>
      <c r="C30" s="102"/>
      <c r="D30" s="103"/>
      <c r="E30" s="1"/>
      <c r="F30" s="28"/>
      <c r="G30" s="94" t="s">
        <v>22</v>
      </c>
      <c r="H30" s="94"/>
      <c r="I30" s="24">
        <f>SUM(I26:I29)</f>
        <v>0</v>
      </c>
      <c r="Q30" s="6"/>
    </row>
    <row r="31" spans="1:18" ht="27.75" customHeight="1">
      <c r="A31" s="26"/>
      <c r="B31" s="26"/>
      <c r="C31" s="91"/>
      <c r="D31" s="91"/>
      <c r="E31" s="25"/>
      <c r="F31" s="28"/>
      <c r="G31" s="27"/>
      <c r="H31" s="27"/>
      <c r="I31" s="24"/>
      <c r="O31" s="6"/>
      <c r="P31" s="6"/>
      <c r="Q31" s="6"/>
      <c r="R31" s="6"/>
    </row>
    <row r="32" spans="1:18" ht="27.75" customHeight="1">
      <c r="A32" s="25"/>
      <c r="B32" s="25"/>
      <c r="C32" s="92"/>
      <c r="D32" s="92"/>
      <c r="E32" s="8"/>
      <c r="F32" s="7"/>
      <c r="G32" s="7"/>
      <c r="H32" s="33"/>
      <c r="I32" s="28"/>
      <c r="O32" s="6"/>
      <c r="P32" s="6"/>
      <c r="Q32" s="6"/>
      <c r="R32" s="6"/>
    </row>
    <row r="33" spans="1:18" ht="27.75" customHeight="1">
      <c r="A33" s="25"/>
      <c r="B33" s="25"/>
      <c r="C33" s="93"/>
      <c r="D33" s="93"/>
      <c r="E33" s="25"/>
      <c r="F33" s="28"/>
      <c r="G33" s="94" t="s">
        <v>22</v>
      </c>
      <c r="H33" s="94"/>
      <c r="I33" s="24">
        <f>SUM(I32)</f>
        <v>0</v>
      </c>
      <c r="O33" s="6"/>
      <c r="P33" s="6"/>
      <c r="Q33" s="6"/>
      <c r="R33" s="6"/>
    </row>
    <row r="34" spans="1:18" ht="27.75" customHeight="1">
      <c r="A34" s="2"/>
      <c r="B34" s="2"/>
      <c r="C34" s="93"/>
      <c r="D34" s="93"/>
      <c r="E34" s="1"/>
      <c r="F34" s="28"/>
      <c r="G34" s="95"/>
      <c r="H34" s="95"/>
      <c r="I34" s="28"/>
      <c r="Q34" s="6"/>
    </row>
    <row r="35" spans="1:18" ht="71.25" customHeight="1">
      <c r="A35" s="25" t="s">
        <v>7</v>
      </c>
      <c r="B35" s="88"/>
      <c r="C35" s="88"/>
      <c r="D35" s="88"/>
      <c r="E35" s="89" t="s">
        <v>4</v>
      </c>
      <c r="F35" s="89"/>
      <c r="G35" s="89"/>
      <c r="H35" s="89"/>
      <c r="I35" s="90">
        <f>I33+I30+I24+I11+I15+I19</f>
        <v>0</v>
      </c>
    </row>
    <row r="36" spans="1:18" ht="34.5" customHeight="1">
      <c r="A36" s="25" t="s">
        <v>8</v>
      </c>
      <c r="B36" s="88" t="s">
        <v>9</v>
      </c>
      <c r="C36" s="88"/>
      <c r="D36" s="88"/>
      <c r="E36" s="89"/>
      <c r="F36" s="89"/>
      <c r="G36" s="89"/>
      <c r="H36" s="89"/>
      <c r="I36" s="90"/>
      <c r="K36" s="6"/>
      <c r="L36" s="6"/>
      <c r="M36" s="6"/>
      <c r="N36" s="6"/>
      <c r="O36" s="6"/>
    </row>
  </sheetData>
  <mergeCells count="47">
    <mergeCell ref="B1:C1"/>
    <mergeCell ref="E1:I5"/>
    <mergeCell ref="B2:D2"/>
    <mergeCell ref="B3:D3"/>
    <mergeCell ref="B4:D4"/>
    <mergeCell ref="B5:D5"/>
    <mergeCell ref="B6:I6"/>
    <mergeCell ref="A7:A8"/>
    <mergeCell ref="B7:B8"/>
    <mergeCell ref="C7:D8"/>
    <mergeCell ref="E7:E8"/>
    <mergeCell ref="F7:F8"/>
    <mergeCell ref="C18:D18"/>
    <mergeCell ref="C9:D9"/>
    <mergeCell ref="C10:D10"/>
    <mergeCell ref="C11:D11"/>
    <mergeCell ref="G11:H11"/>
    <mergeCell ref="C12:D12"/>
    <mergeCell ref="C13:D13"/>
    <mergeCell ref="C14:D14"/>
    <mergeCell ref="C15:D15"/>
    <mergeCell ref="G15:H15"/>
    <mergeCell ref="C16:D16"/>
    <mergeCell ref="C17:D17"/>
    <mergeCell ref="G30:H30"/>
    <mergeCell ref="C19:D19"/>
    <mergeCell ref="G19:H19"/>
    <mergeCell ref="C20:D20"/>
    <mergeCell ref="C21:D21"/>
    <mergeCell ref="C23:D23"/>
    <mergeCell ref="C24:D24"/>
    <mergeCell ref="G24:H24"/>
    <mergeCell ref="C25:D25"/>
    <mergeCell ref="C26:D26"/>
    <mergeCell ref="C28:D28"/>
    <mergeCell ref="C29:D29"/>
    <mergeCell ref="C30:D30"/>
    <mergeCell ref="B35:D35"/>
    <mergeCell ref="E35:H36"/>
    <mergeCell ref="I35:I36"/>
    <mergeCell ref="B36:D36"/>
    <mergeCell ref="C31:D31"/>
    <mergeCell ref="C32:D32"/>
    <mergeCell ref="C33:D33"/>
    <mergeCell ref="G33:H33"/>
    <mergeCell ref="C34:D34"/>
    <mergeCell ref="G34:H34"/>
  </mergeCells>
  <pageMargins left="0.51181102362204722" right="0.51181102362204722" top="0.78740157480314965" bottom="0.78740157480314965" header="0.31496062992125984" footer="0.31496062992125984"/>
  <pageSetup paperSize="9" scale="63" orientation="landscape" r:id="rId1"/>
  <rowBreaks count="1" manualBreakCount="1">
    <brk id="19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topLeftCell="A10" zoomScaleNormal="85" zoomScaleSheetLayoutView="100" workbookViewId="0">
      <selection activeCell="C15" sqref="C15:D15"/>
    </sheetView>
  </sheetViews>
  <sheetFormatPr defaultRowHeight="14.25"/>
  <cols>
    <col min="1" max="1" width="11.5703125" style="5" customWidth="1"/>
    <col min="2" max="2" width="19.28515625" style="9" customWidth="1"/>
    <col min="3" max="3" width="63.28515625" style="5" customWidth="1"/>
    <col min="4" max="4" width="16.42578125" style="5" customWidth="1"/>
    <col min="5" max="5" width="8.85546875" style="5" bestFit="1" customWidth="1"/>
    <col min="6" max="6" width="9.42578125" style="6" bestFit="1" customWidth="1"/>
    <col min="7" max="7" width="11.5703125" style="6" bestFit="1" customWidth="1"/>
    <col min="8" max="8" width="16.5703125" style="6" bestFit="1" customWidth="1"/>
    <col min="9" max="9" width="16.28515625" style="6" bestFit="1" customWidth="1"/>
    <col min="10" max="10" width="30.42578125" style="5" customWidth="1"/>
    <col min="11" max="11" width="17.7109375" style="5" customWidth="1"/>
    <col min="12" max="12" width="12.42578125" style="5" customWidth="1"/>
    <col min="13" max="13" width="11.7109375" style="5" customWidth="1"/>
    <col min="14" max="14" width="11.140625" style="5" customWidth="1"/>
    <col min="15" max="15" width="11.28515625" style="5" customWidth="1"/>
    <col min="16" max="16" width="11.85546875" style="5" customWidth="1"/>
    <col min="17" max="16384" width="9.140625" style="5"/>
  </cols>
  <sheetData>
    <row r="1" spans="1:18" ht="29.25" customHeight="1">
      <c r="A1" s="10"/>
      <c r="B1" s="94" t="s">
        <v>6</v>
      </c>
      <c r="C1" s="94"/>
      <c r="D1" s="11" t="s">
        <v>28</v>
      </c>
      <c r="E1" s="107"/>
      <c r="F1" s="107"/>
      <c r="G1" s="107"/>
      <c r="H1" s="107"/>
      <c r="I1" s="107"/>
    </row>
    <row r="2" spans="1:18" ht="30" customHeight="1">
      <c r="A2" s="41" t="s">
        <v>13</v>
      </c>
      <c r="B2" s="108"/>
      <c r="C2" s="108"/>
      <c r="D2" s="108"/>
      <c r="E2" s="107"/>
      <c r="F2" s="107"/>
      <c r="G2" s="107"/>
      <c r="H2" s="107"/>
      <c r="I2" s="107"/>
    </row>
    <row r="3" spans="1:18" ht="18" customHeight="1">
      <c r="A3" s="41"/>
      <c r="B3" s="109"/>
      <c r="C3" s="109"/>
      <c r="D3" s="109"/>
      <c r="E3" s="107"/>
      <c r="F3" s="107"/>
      <c r="G3" s="107"/>
      <c r="H3" s="107"/>
      <c r="I3" s="107"/>
    </row>
    <row r="4" spans="1:18" ht="33.75" customHeight="1">
      <c r="A4" s="41" t="s">
        <v>12</v>
      </c>
      <c r="B4" s="108"/>
      <c r="C4" s="108"/>
      <c r="D4" s="108"/>
      <c r="E4" s="107"/>
      <c r="F4" s="107"/>
      <c r="G4" s="107"/>
      <c r="H4" s="107"/>
      <c r="I4" s="107"/>
    </row>
    <row r="5" spans="1:18" ht="15">
      <c r="A5" s="41"/>
      <c r="B5" s="108"/>
      <c r="C5" s="108"/>
      <c r="D5" s="108"/>
      <c r="E5" s="107"/>
      <c r="F5" s="107"/>
      <c r="G5" s="107"/>
      <c r="H5" s="107"/>
      <c r="I5" s="107"/>
    </row>
    <row r="6" spans="1:18" ht="34.5" customHeight="1">
      <c r="A6" s="41" t="s">
        <v>11</v>
      </c>
      <c r="B6" s="106"/>
      <c r="C6" s="106"/>
      <c r="D6" s="106"/>
      <c r="E6" s="106"/>
      <c r="F6" s="106"/>
      <c r="G6" s="106"/>
      <c r="H6" s="106"/>
      <c r="I6" s="106"/>
    </row>
    <row r="7" spans="1:18" ht="18" customHeight="1">
      <c r="A7" s="89" t="s">
        <v>0</v>
      </c>
      <c r="B7" s="89" t="s">
        <v>21</v>
      </c>
      <c r="C7" s="89" t="s">
        <v>1</v>
      </c>
      <c r="D7" s="89"/>
      <c r="E7" s="89" t="s">
        <v>2</v>
      </c>
      <c r="F7" s="94" t="s">
        <v>3</v>
      </c>
      <c r="G7" s="34"/>
      <c r="H7" s="3" t="s">
        <v>5</v>
      </c>
      <c r="I7" s="12"/>
    </row>
    <row r="8" spans="1:18" ht="46.5" customHeight="1">
      <c r="A8" s="89"/>
      <c r="B8" s="89"/>
      <c r="C8" s="89"/>
      <c r="D8" s="89"/>
      <c r="E8" s="89"/>
      <c r="F8" s="94"/>
      <c r="G8" s="34" t="s">
        <v>19</v>
      </c>
      <c r="H8" s="34" t="s">
        <v>20</v>
      </c>
      <c r="I8" s="34" t="s">
        <v>4</v>
      </c>
      <c r="O8" s="6"/>
      <c r="P8" s="6"/>
      <c r="Q8" s="6"/>
      <c r="R8" s="6"/>
    </row>
    <row r="9" spans="1:18" ht="46.5" customHeight="1">
      <c r="A9" s="36"/>
      <c r="B9" s="36"/>
      <c r="C9" s="96"/>
      <c r="D9" s="97"/>
      <c r="E9" s="36"/>
      <c r="F9" s="34"/>
      <c r="G9" s="34"/>
      <c r="H9" s="34"/>
      <c r="I9" s="34"/>
      <c r="O9" s="6"/>
      <c r="P9" s="6"/>
      <c r="Q9" s="6"/>
      <c r="R9" s="6"/>
    </row>
    <row r="10" spans="1:18" ht="85.5" customHeight="1">
      <c r="A10" s="35"/>
      <c r="B10" s="35"/>
      <c r="C10" s="93"/>
      <c r="D10" s="92"/>
      <c r="E10" s="35"/>
      <c r="F10" s="38"/>
      <c r="G10" s="38"/>
      <c r="H10" s="38"/>
      <c r="I10" s="38"/>
      <c r="O10" s="6"/>
      <c r="P10" s="6"/>
      <c r="Q10" s="6"/>
      <c r="R10" s="6"/>
    </row>
    <row r="11" spans="1:18" ht="27.75" customHeight="1">
      <c r="A11" s="35"/>
      <c r="B11" s="35"/>
      <c r="C11" s="104"/>
      <c r="D11" s="104"/>
      <c r="E11" s="35"/>
      <c r="F11" s="38"/>
      <c r="G11" s="94" t="s">
        <v>22</v>
      </c>
      <c r="H11" s="94"/>
      <c r="I11" s="42">
        <f>SUM(I10:I10)</f>
        <v>0</v>
      </c>
      <c r="O11" s="6"/>
      <c r="P11" s="6"/>
      <c r="Q11" s="6"/>
      <c r="R11" s="6"/>
    </row>
    <row r="12" spans="1:18" ht="27.75" customHeight="1">
      <c r="A12" s="36" t="s">
        <v>10</v>
      </c>
      <c r="B12" s="35"/>
      <c r="C12" s="96" t="s">
        <v>23</v>
      </c>
      <c r="D12" s="96"/>
      <c r="E12" s="35"/>
      <c r="F12" s="38"/>
      <c r="G12" s="34"/>
      <c r="H12" s="34"/>
      <c r="I12" s="42"/>
      <c r="O12" s="6"/>
      <c r="P12" s="6"/>
      <c r="Q12" s="6"/>
      <c r="R12" s="6"/>
    </row>
    <row r="13" spans="1:18" ht="27.75" customHeight="1">
      <c r="A13" s="35"/>
      <c r="B13" s="4"/>
      <c r="C13" s="93"/>
      <c r="D13" s="93"/>
      <c r="E13" s="35"/>
      <c r="F13" s="13"/>
      <c r="G13" s="38"/>
      <c r="H13" s="38"/>
      <c r="I13" s="38"/>
      <c r="O13" s="6"/>
      <c r="P13" s="6"/>
      <c r="Q13" s="6"/>
      <c r="R13" s="6"/>
    </row>
    <row r="14" spans="1:18" ht="27.75" customHeight="1">
      <c r="A14" s="35"/>
      <c r="B14" s="14"/>
      <c r="C14" s="105"/>
      <c r="D14" s="105"/>
      <c r="E14" s="15"/>
      <c r="F14" s="16"/>
      <c r="G14" s="16"/>
      <c r="H14" s="38"/>
      <c r="I14" s="16"/>
      <c r="O14" s="6"/>
      <c r="P14" s="6"/>
      <c r="Q14" s="6"/>
      <c r="R14" s="6"/>
    </row>
    <row r="15" spans="1:18" ht="27.75" customHeight="1">
      <c r="A15" s="35"/>
      <c r="B15" s="35"/>
      <c r="C15" s="93"/>
      <c r="D15" s="92"/>
      <c r="E15" s="35"/>
      <c r="F15" s="38"/>
      <c r="G15" s="94" t="s">
        <v>22</v>
      </c>
      <c r="H15" s="94"/>
      <c r="I15" s="42">
        <f>SUM(I13:I14)</f>
        <v>0</v>
      </c>
      <c r="O15" s="6"/>
      <c r="P15" s="6"/>
      <c r="Q15" s="6"/>
      <c r="R15" s="6"/>
    </row>
    <row r="16" spans="1:18" ht="27.75" customHeight="1">
      <c r="A16" s="36"/>
      <c r="B16" s="35"/>
      <c r="C16" s="96"/>
      <c r="D16" s="97"/>
      <c r="E16" s="35"/>
      <c r="F16" s="38"/>
      <c r="G16" s="38"/>
      <c r="H16" s="38"/>
      <c r="I16" s="38"/>
      <c r="O16" s="6"/>
      <c r="P16" s="6"/>
      <c r="Q16" s="6"/>
      <c r="R16" s="6"/>
    </row>
    <row r="17" spans="1:18" ht="27.75" customHeight="1">
      <c r="A17" s="35"/>
      <c r="B17" s="35"/>
      <c r="C17" s="100"/>
      <c r="D17" s="101"/>
      <c r="E17" s="35"/>
      <c r="F17" s="38"/>
      <c r="G17" s="32"/>
      <c r="H17" s="38"/>
      <c r="I17" s="38"/>
      <c r="O17" s="6"/>
      <c r="P17" s="6"/>
      <c r="Q17" s="6"/>
      <c r="R17" s="6"/>
    </row>
    <row r="18" spans="1:18" ht="27.75" customHeight="1">
      <c r="A18" s="35"/>
      <c r="B18" s="2"/>
      <c r="C18" s="100"/>
      <c r="D18" s="101"/>
      <c r="E18" s="35"/>
      <c r="F18" s="38"/>
      <c r="G18" s="38"/>
      <c r="H18" s="38"/>
      <c r="I18" s="38"/>
      <c r="O18" s="6"/>
      <c r="P18" s="6"/>
      <c r="Q18" s="6"/>
      <c r="R18" s="6"/>
    </row>
    <row r="19" spans="1:18" ht="27.75" customHeight="1">
      <c r="A19" s="35"/>
      <c r="B19" s="2"/>
      <c r="C19" s="92"/>
      <c r="D19" s="92"/>
      <c r="E19" s="1"/>
      <c r="F19" s="38"/>
      <c r="G19" s="94" t="s">
        <v>22</v>
      </c>
      <c r="H19" s="94"/>
      <c r="I19" s="42">
        <f>SUM(I17:I18)</f>
        <v>0</v>
      </c>
      <c r="Q19" s="6"/>
    </row>
    <row r="20" spans="1:18" ht="27.75" customHeight="1">
      <c r="A20" s="36"/>
      <c r="B20" s="2"/>
      <c r="C20" s="96"/>
      <c r="D20" s="97"/>
      <c r="E20" s="1"/>
      <c r="F20" s="38"/>
      <c r="G20" s="34"/>
      <c r="H20" s="34"/>
      <c r="I20" s="42"/>
      <c r="Q20" s="6"/>
    </row>
    <row r="21" spans="1:18" ht="27.75" customHeight="1">
      <c r="A21" s="35"/>
      <c r="B21" s="2"/>
      <c r="C21" s="98"/>
      <c r="D21" s="99"/>
      <c r="E21" s="35"/>
      <c r="F21" s="38"/>
      <c r="G21" s="38"/>
      <c r="H21" s="38"/>
      <c r="I21" s="16"/>
      <c r="Q21" s="6"/>
    </row>
    <row r="22" spans="1:18" ht="27.75" customHeight="1">
      <c r="A22" s="35"/>
      <c r="B22" s="2"/>
      <c r="C22" s="39"/>
      <c r="D22" s="40"/>
      <c r="E22" s="35"/>
      <c r="F22" s="38"/>
      <c r="G22" s="38"/>
      <c r="H22" s="38"/>
      <c r="I22" s="16"/>
      <c r="Q22" s="6"/>
    </row>
    <row r="23" spans="1:18" ht="27.75" customHeight="1">
      <c r="A23" s="35"/>
      <c r="B23" s="2"/>
      <c r="C23" s="100"/>
      <c r="D23" s="101"/>
      <c r="E23" s="35"/>
      <c r="F23" s="38"/>
      <c r="G23" s="38"/>
      <c r="H23" s="38"/>
      <c r="I23" s="16"/>
      <c r="Q23" s="6"/>
    </row>
    <row r="24" spans="1:18" ht="27.75" customHeight="1">
      <c r="A24" s="35"/>
      <c r="B24" s="2"/>
      <c r="C24" s="102"/>
      <c r="D24" s="103"/>
      <c r="E24" s="1"/>
      <c r="F24" s="38"/>
      <c r="G24" s="94" t="s">
        <v>22</v>
      </c>
      <c r="H24" s="94"/>
      <c r="I24" s="42">
        <f>SUM(I21:I23)</f>
        <v>0</v>
      </c>
      <c r="Q24" s="6"/>
    </row>
    <row r="25" spans="1:18" ht="27.75" customHeight="1">
      <c r="A25" s="36"/>
      <c r="B25" s="2"/>
      <c r="C25" s="96"/>
      <c r="D25" s="97"/>
      <c r="E25" s="1"/>
      <c r="F25" s="38"/>
      <c r="G25" s="34"/>
      <c r="H25" s="34"/>
      <c r="I25" s="42"/>
      <c r="Q25" s="6"/>
    </row>
    <row r="26" spans="1:18" ht="27.75" customHeight="1">
      <c r="A26" s="35"/>
      <c r="B26" s="2"/>
      <c r="C26" s="100"/>
      <c r="D26" s="101"/>
      <c r="E26" s="35"/>
      <c r="F26" s="38"/>
      <c r="G26" s="38"/>
      <c r="H26" s="38"/>
      <c r="I26" s="38"/>
      <c r="Q26" s="6"/>
    </row>
    <row r="27" spans="1:18" ht="27.75" customHeight="1">
      <c r="A27" s="35"/>
      <c r="B27" s="2"/>
      <c r="C27" s="37"/>
      <c r="D27" s="40"/>
      <c r="E27" s="1"/>
      <c r="F27" s="38"/>
      <c r="G27" s="38"/>
      <c r="H27" s="38"/>
      <c r="I27" s="38"/>
      <c r="Q27" s="6"/>
    </row>
    <row r="28" spans="1:18" ht="50.25" customHeight="1">
      <c r="A28" s="35"/>
      <c r="B28" s="2"/>
      <c r="C28" s="100"/>
      <c r="D28" s="101"/>
      <c r="E28" s="35"/>
      <c r="F28" s="38"/>
      <c r="G28" s="38"/>
      <c r="H28" s="38"/>
      <c r="I28" s="38"/>
      <c r="Q28" s="6"/>
    </row>
    <row r="29" spans="1:18" ht="32.25" customHeight="1">
      <c r="A29" s="35"/>
      <c r="B29" s="2"/>
      <c r="C29" s="100"/>
      <c r="D29" s="101"/>
      <c r="E29" s="35"/>
      <c r="F29" s="38"/>
      <c r="G29" s="38"/>
      <c r="H29" s="38"/>
      <c r="I29" s="38"/>
      <c r="Q29" s="6"/>
    </row>
    <row r="30" spans="1:18" ht="27.75" customHeight="1">
      <c r="A30" s="35"/>
      <c r="B30" s="2"/>
      <c r="C30" s="102"/>
      <c r="D30" s="103"/>
      <c r="E30" s="1"/>
      <c r="F30" s="38"/>
      <c r="G30" s="94" t="s">
        <v>22</v>
      </c>
      <c r="H30" s="94"/>
      <c r="I30" s="42">
        <f>SUM(I26:I29)</f>
        <v>0</v>
      </c>
      <c r="Q30" s="6"/>
    </row>
    <row r="31" spans="1:18" ht="27.75" customHeight="1">
      <c r="A31" s="36"/>
      <c r="B31" s="36"/>
      <c r="C31" s="91"/>
      <c r="D31" s="91"/>
      <c r="E31" s="35"/>
      <c r="F31" s="38"/>
      <c r="G31" s="34"/>
      <c r="H31" s="34"/>
      <c r="I31" s="42"/>
      <c r="O31" s="6"/>
      <c r="P31" s="6"/>
      <c r="Q31" s="6"/>
      <c r="R31" s="6"/>
    </row>
    <row r="32" spans="1:18" ht="27.75" customHeight="1">
      <c r="A32" s="35"/>
      <c r="B32" s="35"/>
      <c r="C32" s="92"/>
      <c r="D32" s="92"/>
      <c r="E32" s="8"/>
      <c r="F32" s="7"/>
      <c r="G32" s="7"/>
      <c r="H32" s="38"/>
      <c r="I32" s="38"/>
      <c r="O32" s="6"/>
      <c r="P32" s="6"/>
      <c r="Q32" s="6"/>
      <c r="R32" s="6"/>
    </row>
    <row r="33" spans="1:18" ht="27.75" customHeight="1">
      <c r="A33" s="35"/>
      <c r="B33" s="35"/>
      <c r="C33" s="93"/>
      <c r="D33" s="93"/>
      <c r="E33" s="35"/>
      <c r="F33" s="38"/>
      <c r="G33" s="94" t="s">
        <v>22</v>
      </c>
      <c r="H33" s="94"/>
      <c r="I33" s="42">
        <f>SUM(I32)</f>
        <v>0</v>
      </c>
      <c r="O33" s="6"/>
      <c r="P33" s="6"/>
      <c r="Q33" s="6"/>
      <c r="R33" s="6"/>
    </row>
    <row r="34" spans="1:18" ht="27.75" customHeight="1">
      <c r="A34" s="2"/>
      <c r="B34" s="2"/>
      <c r="C34" s="93"/>
      <c r="D34" s="93"/>
      <c r="E34" s="1"/>
      <c r="F34" s="38"/>
      <c r="G34" s="95"/>
      <c r="H34" s="95"/>
      <c r="I34" s="38"/>
      <c r="Q34" s="6"/>
    </row>
    <row r="35" spans="1:18" ht="71.25" customHeight="1">
      <c r="A35" s="35" t="s">
        <v>7</v>
      </c>
      <c r="B35" s="88"/>
      <c r="C35" s="88"/>
      <c r="D35" s="88"/>
      <c r="E35" s="89" t="s">
        <v>4</v>
      </c>
      <c r="F35" s="89"/>
      <c r="G35" s="89"/>
      <c r="H35" s="89"/>
      <c r="I35" s="90">
        <f>I33+I30+I24+I11+I15+I19</f>
        <v>0</v>
      </c>
    </row>
    <row r="36" spans="1:18" ht="34.5" customHeight="1">
      <c r="A36" s="35" t="s">
        <v>8</v>
      </c>
      <c r="B36" s="88" t="s">
        <v>9</v>
      </c>
      <c r="C36" s="88"/>
      <c r="D36" s="88"/>
      <c r="E36" s="89"/>
      <c r="F36" s="89"/>
      <c r="G36" s="89"/>
      <c r="H36" s="89"/>
      <c r="I36" s="90"/>
      <c r="K36" s="6"/>
      <c r="L36" s="6"/>
      <c r="M36" s="6"/>
      <c r="N36" s="6"/>
      <c r="O36" s="6"/>
    </row>
  </sheetData>
  <mergeCells count="47">
    <mergeCell ref="B1:C1"/>
    <mergeCell ref="E1:I5"/>
    <mergeCell ref="B2:D2"/>
    <mergeCell ref="B3:D3"/>
    <mergeCell ref="B4:D4"/>
    <mergeCell ref="B5:D5"/>
    <mergeCell ref="B6:I6"/>
    <mergeCell ref="A7:A8"/>
    <mergeCell ref="B7:B8"/>
    <mergeCell ref="C7:D8"/>
    <mergeCell ref="E7:E8"/>
    <mergeCell ref="F7:F8"/>
    <mergeCell ref="C18:D18"/>
    <mergeCell ref="C9:D9"/>
    <mergeCell ref="C10:D10"/>
    <mergeCell ref="C11:D11"/>
    <mergeCell ref="G11:H11"/>
    <mergeCell ref="C12:D12"/>
    <mergeCell ref="C13:D13"/>
    <mergeCell ref="C14:D14"/>
    <mergeCell ref="C15:D15"/>
    <mergeCell ref="G15:H15"/>
    <mergeCell ref="C16:D16"/>
    <mergeCell ref="C17:D17"/>
    <mergeCell ref="G30:H30"/>
    <mergeCell ref="C19:D19"/>
    <mergeCell ref="G19:H19"/>
    <mergeCell ref="C20:D20"/>
    <mergeCell ref="C21:D21"/>
    <mergeCell ref="C23:D23"/>
    <mergeCell ref="C24:D24"/>
    <mergeCell ref="G24:H24"/>
    <mergeCell ref="C25:D25"/>
    <mergeCell ref="C26:D26"/>
    <mergeCell ref="C28:D28"/>
    <mergeCell ref="C29:D29"/>
    <mergeCell ref="C30:D30"/>
    <mergeCell ref="B35:D35"/>
    <mergeCell ref="E35:H36"/>
    <mergeCell ref="I35:I36"/>
    <mergeCell ref="B36:D36"/>
    <mergeCell ref="C31:D31"/>
    <mergeCell ref="C32:D32"/>
    <mergeCell ref="C33:D33"/>
    <mergeCell ref="G33:H33"/>
    <mergeCell ref="C34:D34"/>
    <mergeCell ref="G34:H34"/>
  </mergeCells>
  <pageMargins left="0.511811024" right="0.511811024" top="0.78740157499999996" bottom="0.78740157499999996" header="0.31496062000000002" footer="0.3149606200000000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CRONOGRAMA 1</vt:lpstr>
      <vt:lpstr>-</vt:lpstr>
      <vt:lpstr>_</vt:lpstr>
      <vt:lpstr>'-'!Titulos_de_impressao</vt:lpstr>
    </vt:vector>
  </TitlesOfParts>
  <Company>pmjm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pmjm</dc:creator>
  <cp:lastModifiedBy>PC COMPRAS</cp:lastModifiedBy>
  <cp:lastPrinted>2019-04-23T19:35:59Z</cp:lastPrinted>
  <dcterms:created xsi:type="dcterms:W3CDTF">2013-04-15T16:08:21Z</dcterms:created>
  <dcterms:modified xsi:type="dcterms:W3CDTF">2019-04-23T19:36:03Z</dcterms:modified>
</cp:coreProperties>
</file>