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435"/>
  </bookViews>
  <sheets>
    <sheet name="Table 1" sheetId="1" r:id="rId1"/>
  </sheets>
  <definedNames>
    <definedName name="_xlnm.Print_Area" localSheetId="0">'Table 1'!$A$1:$M$173</definedName>
  </definedNames>
  <calcPr calcId="125725"/>
</workbook>
</file>

<file path=xl/calcChain.xml><?xml version="1.0" encoding="utf-8"?>
<calcChain xmlns="http://schemas.openxmlformats.org/spreadsheetml/2006/main">
  <c r="K171" i="1"/>
  <c r="K170"/>
  <c r="K172" s="1"/>
  <c r="K163"/>
  <c r="K164"/>
  <c r="K165"/>
  <c r="K166"/>
  <c r="K168" s="1"/>
  <c r="K167"/>
  <c r="K162"/>
  <c r="K148"/>
  <c r="K149"/>
  <c r="K150"/>
  <c r="K151"/>
  <c r="K152"/>
  <c r="K153"/>
  <c r="K154"/>
  <c r="K155"/>
  <c r="K156"/>
  <c r="K157"/>
  <c r="K158"/>
  <c r="K159"/>
  <c r="K147"/>
  <c r="K160" s="1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2"/>
  <c r="K145" s="1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5"/>
  <c r="K120" l="1"/>
  <c r="K173" s="1"/>
</calcChain>
</file>

<file path=xl/sharedStrings.xml><?xml version="1.0" encoding="utf-8"?>
<sst xmlns="http://schemas.openxmlformats.org/spreadsheetml/2006/main" count="656" uniqueCount="343">
  <si>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</si>
  <si>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</si>
  <si>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</si>
  <si>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</si>
  <si>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</si>
  <si>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</si>
  <si>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</si>
  <si>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</si>
  <si>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</si>
  <si>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</si>
  <si>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</si>
  <si>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</si>
  <si>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</si>
  <si>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</si>
  <si>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</si>
  <si>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</si>
  <si>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</si>
  <si>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</si>
  <si>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</si>
  <si>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</si>
  <si>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</si>
  <si>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</si>
  <si>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</si>
  <si>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</si>
  <si>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</si>
  <si>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</si>
  <si>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</si>
  <si>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</si>
  <si>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</si>
  <si>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</si>
  <si>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</si>
  <si>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</si>
  <si>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</si>
  <si>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</si>
  <si>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</si>
  <si>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</si>
  <si>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</si>
  <si>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</si>
  <si>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</si>
  <si>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</si>
  <si>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</si>
  <si>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</si>
  <si>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</si>
  <si>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</si>
  <si>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</si>
  <si>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</si>
  <si>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</si>
  <si>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</si>
  <si>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</si>
  <si>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</si>
  <si>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</si>
  <si>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</si>
  <si>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</si>
  <si>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</si>
  <si>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</si>
  <si>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</si>
  <si>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</si>
  <si>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</si>
  <si>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</si>
  <si>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</si>
  <si>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</si>
  <si>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</si>
  <si>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</si>
  <si>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</si>
  <si>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</si>
  <si>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</si>
  <si>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</si>
  <si>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</si>
  <si>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</si>
  <si>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</si>
  <si>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</si>
  <si>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</si>
  <si>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</si>
  <si>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</si>
  <si>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</si>
  <si>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</si>
  <si>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</si>
  <si>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</si>
  <si>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</si>
  <si>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</si>
  <si>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</si>
  <si>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</si>
  <si>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</si>
  <si>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</si>
  <si>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</si>
  <si>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</si>
  <si>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</si>
  <si>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</si>
  <si>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</si>
  <si>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</si>
  <si>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</si>
  <si>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</si>
  <si>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</si>
  <si>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</si>
  <si>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</si>
  <si>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</si>
  <si>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</si>
  <si>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</si>
  <si>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</si>
  <si>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</si>
  <si>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</si>
  <si>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</si>
  <si>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</si>
  <si>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</si>
  <si>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PLANILHA ORÇAMENTÁRIA</t>
  </si>
  <si>
    <t>REV: 000</t>
  </si>
  <si>
    <t>CEMIG</t>
  </si>
  <si>
    <t>EXTENSÃO E MODIFICAÇÃO DE RDU ENVOLVENDO INSTALAÇÃO DE ILUMINAÇÃO PÚBLICA</t>
  </si>
  <si>
    <t>BDI:</t>
  </si>
  <si>
    <t>ITEM</t>
  </si>
  <si>
    <t>TABELA</t>
  </si>
  <si>
    <t>CÓDIGO</t>
  </si>
  <si>
    <t>DESCRIÇÃO DOS SERVIÇOS</t>
  </si>
  <si>
    <t>UNID.</t>
  </si>
  <si>
    <t>LISTA DE MATERIAIS</t>
  </si>
  <si>
    <t>MATERIAIS GERAIS</t>
  </si>
  <si>
    <t>AFASTADOR ARMAÇÃO SECUNDARIA 500MM</t>
  </si>
  <si>
    <t>PC</t>
  </si>
  <si>
    <t>ALÇA PARA ESTRIBO ABERTA</t>
  </si>
  <si>
    <t>ALÇA PARA ESTRIBO FECHADA 1/0AWG</t>
  </si>
  <si>
    <t>ALÇA PRÉ-FORMADA CA/CAA 54MM2 (1/0AWG)</t>
  </si>
  <si>
    <t>ALÇA PRÉ-FORMADA ESTAI CABO AÇO 9,5MM</t>
  </si>
  <si>
    <t>ALÇA PRÉ-FORMADA NEUTRO CA/CAL 70MM2</t>
  </si>
  <si>
    <t>ARMAÇÃO SECUNDÁRIO 1 ESTRIBO</t>
  </si>
  <si>
    <t>ARMAÇÃO SECUNDÁRIO 2 ESTRIBOS</t>
  </si>
  <si>
    <t>ARRUELA QUADRADA 38X18X3MM</t>
  </si>
  <si>
    <t>BRAÇADEIRA PLÁSTICA CABO MULTIPLEXADO</t>
  </si>
  <si>
    <t>BRAÇO ANTI-BALANÇO 15KV</t>
  </si>
  <si>
    <t>BRAÇO SUPORTE C</t>
  </si>
  <si>
    <t>BRAÇO SUPORTE COM GRAMPO DE SUSPENSÃO ITEM 2</t>
  </si>
  <si>
    <t>CJ</t>
  </si>
  <si>
    <t>BRAÇO SUPORTE L</t>
  </si>
  <si>
    <t>BRAÇO TIPO J PARA RDP</t>
  </si>
  <si>
    <t>CABO AL 1X 16MM2 1KV</t>
  </si>
  <si>
    <t>M</t>
  </si>
  <si>
    <t>CABO AL 1X 50MM2 15KV PROTEGIDO</t>
  </si>
  <si>
    <t>CABO AL 1X 70MM2 1KV</t>
  </si>
  <si>
    <t>CABO AL 1X120MM2 1KV</t>
  </si>
  <si>
    <t>CABO AL 1X150MM2 15KV PROTEGIDO</t>
  </si>
  <si>
    <t>CABO DE AÇO HÁS 3/8P (9,5MM) 7FIOS</t>
  </si>
  <si>
    <t>CABO DE AÇO SM 1/4P (6,4MM) 7 FIOS</t>
  </si>
  <si>
    <t>CABO QUADRIPLEX CA 3X1X120+70 1KV</t>
  </si>
  <si>
    <t>CABO QUADRIPLEX CA 3X1X70+70 1KV</t>
  </si>
  <si>
    <t>CABO TRIPLEX CA 2X1X70+70 1KV</t>
  </si>
  <si>
    <t>CANTONEIRA PARA BRAÇO C</t>
  </si>
  <si>
    <t>CARTUCHO AZUL DE APLICAÇÃO DE CONETOR DE CUNHA</t>
  </si>
  <si>
    <t>CHAPA PARA ANCORA 320X320MM</t>
  </si>
  <si>
    <t>CHAPA PARA ESTAI</t>
  </si>
  <si>
    <t>CHAVE FACA UNIPOLAR 15KV 630A</t>
  </si>
  <si>
    <t>CHAVE FUSÍVEL 15KV COM PORTA FUSÍVEL 100A 7,1KA</t>
  </si>
  <si>
    <t>CHAVE FUSÍVEL REPETIDORA MONOFÁSICA 15KV 7,1KA</t>
  </si>
  <si>
    <t>CINTA DE AÇO D 240MM</t>
  </si>
  <si>
    <t>CINTA DE AÇO D 250MM</t>
  </si>
  <si>
    <t>COBERTURA PROTETORA MT P/ CONETOR RDP 15 E 25KV</t>
  </si>
  <si>
    <t>COBERTURA PROTETORA P/ BCH BT TRANSFORMADOR ITEM 1</t>
  </si>
  <si>
    <t>COBERTURA PROTETORA P/ BCH BT TRANSFORMADOR ITEM 2</t>
  </si>
  <si>
    <t>COBERTURA PROTETORA PARA BUCHA DE EQUIPAMENTO</t>
  </si>
  <si>
    <t>CONETOR CUNHA AL 150-50MM2</t>
  </si>
  <si>
    <t>CONETOR CUNHA AL 150MM2 COM ESTRIBO</t>
  </si>
  <si>
    <t>CONETOR CUNHA AL 50MM2 COM ESTRIBO</t>
  </si>
  <si>
    <t>CONETOR CUNHA CU ITEM 1</t>
  </si>
  <si>
    <t>CONETOR DE Perfuração 10-70MM2/6-35MM2</t>
  </si>
  <si>
    <t>CONETOR DE Perfuração 70-240MM2/70-120MM2</t>
  </si>
  <si>
    <t>CONETOR TERMINAL ATERRAMENTO TEMPORÁRIO DE CHAVE</t>
  </si>
  <si>
    <t>CONETOR TERMINAL COMP CA/CAA 107MM2/120MM2 COMPACT</t>
  </si>
  <si>
    <t>CRUZETA DE FIBRA DE VIDRO 2400X112,5X9OMM</t>
  </si>
  <si>
    <t>CRUZETA DE FIBRA DE VIDRO 2800X112,5X9OMM</t>
  </si>
  <si>
    <t>ESPAÇADOR LOSANGULAR 50-150MM2 15KV</t>
  </si>
  <si>
    <t>ESPAÇADOR MONOFÁSICO 2A 50-150MM2</t>
  </si>
  <si>
    <t>ESTRIBO PARA BRAÇO TIPO L PARA RDAP</t>
  </si>
  <si>
    <t>FIO AL 5,1MM PARA AMARRAÇÃO RDP</t>
  </si>
  <si>
    <t>FIO PARA AMARRAÇÃO ALUMÍNIO RECOZIDO 5,2MM (4AWG)</t>
  </si>
  <si>
    <t>KG</t>
  </si>
  <si>
    <t>GANCHO-OLHAL DE AÇO 50KN</t>
  </si>
  <si>
    <t>GRAMPO ANCORAGEM PARA CABO 150MM2 15KV</t>
  </si>
  <si>
    <t>GRAMPO ANCORAGEM PARA CABO 50MM2 15KV</t>
  </si>
  <si>
    <t>GRAMPO DE LINHA VIVA</t>
  </si>
  <si>
    <t>HASTE ANCORA-OLHAL 1600MM C/2 PORCAS E 1 ARRUELA</t>
  </si>
  <si>
    <t>HASTE ATERRAMENTO 2400MM</t>
  </si>
  <si>
    <t>ISOLADOR DE ANCORAGEM POLIMÉRICO 15KV ITEM 1</t>
  </si>
  <si>
    <t>ISOLADOR DE PINO POLIMÉRICO 15 KV</t>
  </si>
  <si>
    <t>ISOLADOR PILAR PORCELANA 15 KV</t>
  </si>
  <si>
    <t>ISOLADOR ROLDANA PORCELANA OU VIDRO</t>
  </si>
  <si>
    <t>MANILHA SAPATILHA CLASSE 50KN</t>
  </si>
  <si>
    <t>MANTA AUTOADESIVA PARA EMENDA CABO 15KV RDP</t>
  </si>
  <si>
    <t>MAO-FRANCESA PERFILADA NORMAL 38X5X726MM</t>
  </si>
  <si>
    <t>MAO-FRANCESA PERFILADA BECO 44X5X1971MM</t>
  </si>
  <si>
    <t>OLHAL PARA PARAFUSO 50KN</t>
  </si>
  <si>
    <t>PARAFUSO Cabeça ABAULADA M16X 45MM</t>
  </si>
  <si>
    <t>PARAFUSO Cabeça ABAULADA M16X 70MM</t>
  </si>
  <si>
    <t>PARAFUSO Cabeça QUADRADA M16X300MM</t>
  </si>
  <si>
    <t>PARAFUSO Cabeça SEXTAVADA M12X 40MM</t>
  </si>
  <si>
    <t>PARA-RAIOS 12KV 10KA ZNO</t>
  </si>
  <si>
    <t>PARA-RAIOS REDE SECUNDARIA ISOLADA 280V 10KA</t>
  </si>
  <si>
    <t>PINO PARA ISOLADOR POLIMÉRICO - BRAÇO TIPO C</t>
  </si>
  <si>
    <t>PINO PARA ISOLADOR POLIMÉRICO - CRUZETA</t>
  </si>
  <si>
    <t>PORCA QUADRADA M16 24X24X13MM</t>
  </si>
  <si>
    <t>POSTE CONCRETO CIRCULAR 11M 300DAN</t>
  </si>
  <si>
    <t>POSTE CONCRETO CIRCULAR 11M 600DAN</t>
  </si>
  <si>
    <t>POSTE CONCRETO CIRCULAR 12M 300DAN</t>
  </si>
  <si>
    <t>POSTE CONCRETO CIRCULAR 12M 600DAN</t>
  </si>
  <si>
    <t>POSTE CONCRETO CIRCULAR 12M1000DAN</t>
  </si>
  <si>
    <t>POSTE CONCRETO CIRCULAR 13M 600DAN</t>
  </si>
  <si>
    <t>POSTE CONCRETO CIRCULAR 13M1000DAN</t>
  </si>
  <si>
    <t>POSTE CONCRETO DUPLO T 11M 300DAN</t>
  </si>
  <si>
    <t>POSTE CONCRETO DUPLO T 12M 300DAN</t>
  </si>
  <si>
    <t>SAPATILHA</t>
  </si>
  <si>
    <t>SECCIONADOR PRÉ-FORMADO CERCA ARAME FARPADO</t>
  </si>
  <si>
    <t>SELA PARA CRUZETA</t>
  </si>
  <si>
    <t>SUPORTE 240MM TRANSFORMADOR POSTE CC</t>
  </si>
  <si>
    <t>SUPORTE L DE TOPO DE POSTE ITEM 1</t>
  </si>
  <si>
    <t>SUPORTE L PARA CRUZETA</t>
  </si>
  <si>
    <t>SUPORTE TRANSFORMADOR POSTE MADEIRA E DT</t>
  </si>
  <si>
    <t>SUPORTE Z PARA CHAVE FUSÍVEL</t>
  </si>
  <si>
    <t>TRANSFORMADOR MONOFÁSICO 15KV 15KVA</t>
  </si>
  <si>
    <t>TRANSFORMADOR MONOFÁSICO 15KV 37,5KVA</t>
  </si>
  <si>
    <t>TRANSFORMADOR TRIFÁSICO 15KV 45KVA</t>
  </si>
  <si>
    <t>TRANSFORMADOR TRIFÁSICO 15KV 75KVA</t>
  </si>
  <si>
    <t>TUBO TERMO CONTRÁTIL CABO 35MM2 1KV</t>
  </si>
  <si>
    <t>TUBO TERMO CONTRÁTIL CABO 70MM2 1KV</t>
  </si>
  <si>
    <t>TUBO TERMO CONTRÁTIL CABO 120MM2 1KV</t>
  </si>
  <si>
    <t>MATERIAIS IP</t>
  </si>
  <si>
    <t>BRAÇO PARA IP TIPO CURTO</t>
  </si>
  <si>
    <t>BRAÇO PARA IP TIPO MÉDIO</t>
  </si>
  <si>
    <t>CABO CU 1X 1,5MM2 1KV XLPE</t>
  </si>
  <si>
    <t>CONETOR BORNE PARA CU 6MM2</t>
  </si>
  <si>
    <t>CONETOR DE Perfuração 35-120MM2/1,5MM2</t>
  </si>
  <si>
    <t>CONETOR PARA ATERRAMENTO DE FERRAGENS DE IP</t>
  </si>
  <si>
    <t>PROPRIO</t>
  </si>
  <si>
    <t>COTAÇÃO</t>
  </si>
  <si>
    <t>LUMINÁRIA PÚBLICA DE PRAÇAS LED 100W - PARA POSTES DE 6 A 9M - ILUMINAÇÃO DE PRAÇAS</t>
  </si>
  <si>
    <t>LUMINÁRIA PÚBLICA LED 200W - PARA POSTES DE 9 A 13M - ILUMINAÇÃO BILATERAL, UNILATERAL E CANTEIRO CENTRAL</t>
  </si>
  <si>
    <t>RELE FOTOELÉTRICO ELETRÔNICO 105-305V</t>
  </si>
  <si>
    <t>MATERIAIS DOS RAMAIS</t>
  </si>
  <si>
    <t>ALÇA PRÉ-FORMADA NEUTRO CA/CAL 10MM2</t>
  </si>
  <si>
    <t>ALÇA PRÉ-FORMADA NEUTRO CA/CAL 16MM2</t>
  </si>
  <si>
    <t>CABO DUPLEX CA 1X1X16+16 1KV</t>
  </si>
  <si>
    <t>CABO QUADRIPLEX CA 3X1X 16+16 1KV</t>
  </si>
  <si>
    <t>CABO TRIPLEX CA 2X1X16+16 1KV</t>
  </si>
  <si>
    <t>CONETOR CUNHA ITEM 2 + COBERTURA ISOLANTE ITEM 2</t>
  </si>
  <si>
    <t>CONETOR CUNHA ITEM 3 + COBERTURA ISOLANTE ITEM 3</t>
  </si>
  <si>
    <t>CONETOR DE Perfuração 70-120MM2/10-35MM2</t>
  </si>
  <si>
    <t>IDENTIFICADOR DE FASE A PARA RDI BT</t>
  </si>
  <si>
    <t>IDENTIFICADOR DE FASE B PARA RDI BT</t>
  </si>
  <si>
    <t>IDENTIFICADOR DE FASE C PARA RDI BT</t>
  </si>
  <si>
    <t>MÃO DE OBRA</t>
  </si>
  <si>
    <t>MÃO-DE-OBRA CONSTRUÇÃO RDA POSTE INSTALAR</t>
  </si>
  <si>
    <t>USRDA</t>
  </si>
  <si>
    <t>MÃO-DE-OBRA CONSTRUÇÃO RDA POSTE RETIRAR</t>
  </si>
  <si>
    <t>MÃO-DE-OBRA CONSTRUÇÃO RDA POSTE APROVEITAR</t>
  </si>
  <si>
    <t>EQUIPAMENTOS</t>
  </si>
  <si>
    <t>3.1</t>
  </si>
  <si>
    <t>SINAPI</t>
  </si>
  <si>
    <t>CHP</t>
  </si>
  <si>
    <t>CHI</t>
  </si>
  <si>
    <t>TOTAL GERAL</t>
  </si>
  <si>
    <t>MERCADO ESPECIALIZADO</t>
  </si>
  <si>
    <t>PREFEITURA MUNICIPAL DE JOÃO MONLEVADE</t>
  </si>
  <si>
    <t>JOÃO MONLEVADE - MINAS GERAIS</t>
  </si>
  <si>
    <t>ADOTADO 25 %</t>
  </si>
  <si>
    <r>
      <rPr>
        <sz val="9"/>
        <rFont val="Calibri"/>
        <family val="2"/>
        <scheme val="minor"/>
      </rPr>
      <t>GUINDAUTO HIDRÁULICO, CAPACIDADE MÁXIMA DE CARGA 3300 KG, MOMENTO MÁXIMO DE CARGA 5,8 TM, ALCANCE MÁXIMO HORIZONTAL 7,60 M, INCLUSIVE CAMINHÃO TOCO PBT 16.000 KG, POTÊNCIA DE 189 CV - CHP
DIURNO. AF_03/2016</t>
    </r>
  </si>
  <si>
    <r>
      <rPr>
        <sz val="9"/>
        <rFont val="Calibri"/>
        <family val="2"/>
        <scheme val="minor"/>
      </rPr>
      <t>GUINDAUTO HIDRÁULICO, CAPACIDADE MÁXIMA DE CARGA 3300 KG, MOMENTO MÁXIMO DE CARGA 5,8 TM, ALCANCE MÁXIMO HORIZONTAL 7,60 M, INCLUSIVE CAMINHÃO TOCO PBT 16.000 KG, POTÊNCIA DE 189 CV - CHI
DIURNO. AF_03/2016</t>
    </r>
  </si>
  <si>
    <t>QTDE.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</si>
  <si>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</si>
  <si>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</si>
  <si>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</si>
  <si>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</si>
  <si>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</si>
  <si>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</si>
  <si>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</si>
  <si>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</si>
  <si>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</si>
  <si>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</si>
  <si>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</si>
  <si>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</si>
  <si>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</si>
  <si>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</si>
  <si>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</si>
  <si>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</si>
  <si>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</si>
  <si>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</si>
  <si>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</si>
  <si>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</si>
  <si>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</si>
  <si>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</si>
  <si>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</si>
  <si>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</si>
  <si>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</si>
  <si>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</si>
  <si>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</si>
  <si>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</si>
  <si>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</si>
  <si>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</si>
  <si>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4.1</t>
  </si>
  <si>
    <t>4.2</t>
  </si>
  <si>
    <t>4.3</t>
  </si>
  <si>
    <t>4.4</t>
  </si>
  <si>
    <t>5.1</t>
  </si>
  <si>
    <t>5.2</t>
  </si>
  <si>
    <t xml:space="preserve">SUB-TOTAL </t>
  </si>
  <si>
    <t>SINAPI: ABRIL_2019 CEMIG _ 2019</t>
  </si>
  <si>
    <t xml:space="preserve">SUBT-TOTAL </t>
  </si>
  <si>
    <t>LUMINÁRIA DE LED POTÊNCIA MÁXIMA 130 W COM DRIVE COMPLETO DE COMANDO.</t>
  </si>
  <si>
    <t>2.19</t>
  </si>
  <si>
    <t>4.5</t>
  </si>
  <si>
    <t>4.6</t>
  </si>
  <si>
    <t>PRÓPRIO</t>
  </si>
  <si>
    <t>_</t>
  </si>
  <si>
    <t>UN.</t>
  </si>
  <si>
    <t>CNPJ:</t>
  </si>
  <si>
    <t>OBRA:</t>
  </si>
  <si>
    <t>MUNICÍPIO</t>
  </si>
  <si>
    <t>EMPRESA:</t>
  </si>
  <si>
    <t>ENDEREÇO:</t>
  </si>
  <si>
    <t>CEP:</t>
  </si>
  <si>
    <t>RESPONSÁVEL ORÇAMENTO:</t>
  </si>
  <si>
    <t>E-MAIL</t>
  </si>
  <si>
    <t>TEL:</t>
  </si>
  <si>
    <t>DATA: 27/05/2019</t>
  </si>
  <si>
    <t>VALOR UNITÁTIO COM BDI</t>
  </si>
  <si>
    <t>REFERÊNCIAS:</t>
  </si>
  <si>
    <t>POSTE CONCRETO DUPLO T 11M 600DAN</t>
  </si>
  <si>
    <t>1.29</t>
  </si>
  <si>
    <t>2.20</t>
  </si>
  <si>
    <t>LUMINÁRIA,IP,FECHADA,P/1 LÂMPADA VS 100W,TUBULAR,PORTALÂMPADA
E-40,CORPO REFLETOR CHAPA
ALUMÍNIO,REFRATORPOLICARBONATO TRANSPARENTE,TOMADA
EMBUTIDA RELÉ FOTOELÉTRICO,REATOR INTEGRADO DUPLA TENSÃO
220/240V,60Hz,ALTO FATOR POTÊNCIA 0,92,ALOJAMENTO EQUIPAMENTO
INCORPORADO.DES 02118-CEMIG-571C,ITEM 2, 02118-CEMIG-633D,02118-
CEMIG-617D,ITEM 1.ET-02118-CEMIG-393F, 02118-CEMIG-384E,02118 - CEMIG-559D.</t>
  </si>
  <si>
    <t>LUMINÁRIA,IP,FECHADA,P/1 LÂMPADA VS 150 W , TUBULAR, PORTALÂMPADA E-40,CORPO ALUMÍNIO,REFRATOR VIDRO
TEMPERADO,TOMADA RELÉ FOTOELÉTRICO,REATOR 220V,60Hz,FATOR POTÊNCIA0,92,INCORPORADOS.DES 02118-CEMIG-572D,ITEM 1, 02118- CEMIG-617D,02118-CEMIG-633D,ITEM 4.ET-02118-CEMIG-393F, 02118 - CEMIG-384E,02118-CEMIG-559D.</t>
  </si>
  <si>
    <t>LUMINÁRIA,IP,FECHADA,P/1 LÂMPADA VS 250W, TUBULAR, PORTALÂMPADA E-40,CORPO ALUMÍNIO,REFRATOR VIDRO
TEMPERADO,TOMADA RELÉ FOTOELÉTRICO,REATOR 220V, 60Hz, FATOR POTÊNCIA0,92,INCORPORADOS.DES 02118-CEMIG-572D,ITEM 1, 02118- CEMIG-617D,02118-CEMIG-633D,ITEM 4.ET-02118-CEMIG-393F, 02118 - CEMIG-384E,02118-CEMIG-559D.</t>
  </si>
  <si>
    <t xml:space="preserve">PROJETO COMPLETO DE EXTENSÃO DE ILUMINAÇÃO EXCLUSIVA POR POSTE </t>
  </si>
  <si>
    <t xml:space="preserve">PROJETO COMPLETO DE EXTENSÃO DE REDE POR POSTE INSTALADO </t>
  </si>
  <si>
    <t>PROJETO COMPLETO DE EXTENSÃO DE REDE POR POSTE MODIFICADO</t>
  </si>
  <si>
    <t>2.21</t>
  </si>
  <si>
    <t>2.22</t>
  </si>
  <si>
    <t>2.23</t>
  </si>
  <si>
    <t>CINTA DE AÇO D DE 170 MM A 310 MM</t>
  </si>
  <si>
    <t>CONECTOR CUNHA CU DO ITEM 1 AO ITEM 7</t>
  </si>
  <si>
    <t>CONECTOR FORMATO H ITEM 1 AO ITEM 4 DIVERSOS</t>
  </si>
  <si>
    <t>CONECTOR TERMINAL COMPRESSÂO COMPACT DIVERSOS</t>
  </si>
  <si>
    <t>ELO FUSÍVEL BOTÃO 500MM DIVERSOS</t>
  </si>
  <si>
    <t>LUVA EMENDA COMPRESSÃO CAL DIVERSOS</t>
  </si>
  <si>
    <t>PARAFUSO CABEÇA ABAULADA M16 DIVERSOS</t>
  </si>
  <si>
    <t>PARAFUSO CABEÇA QUADRADA M16 DIVERSOS</t>
  </si>
  <si>
    <t>PREÇO MÉDIO</t>
  </si>
  <si>
    <t>TOTAL</t>
  </si>
</sst>
</file>

<file path=xl/styles.xml><?xml version="1.0" encoding="utf-8"?>
<styleSheet xmlns="http://schemas.openxmlformats.org/spreadsheetml/2006/main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\ #,##0.00"/>
  </numFmts>
  <fonts count="1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6">
    <xf numFmtId="0" fontId="0" fillId="0" borderId="0" xfId="0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top" shrinkToFit="1"/>
    </xf>
    <xf numFmtId="44" fontId="6" fillId="4" borderId="1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7" fontId="6" fillId="0" borderId="4" xfId="1" applyNumberFormat="1" applyFont="1" applyFill="1" applyBorder="1" applyAlignment="1">
      <alignment horizontal="center" vertical="center" shrinkToFit="1"/>
    </xf>
    <xf numFmtId="7" fontId="6" fillId="0" borderId="6" xfId="1" applyNumberFormat="1" applyFont="1" applyFill="1" applyBorder="1" applyAlignment="1">
      <alignment horizontal="center" vertical="center" shrinkToFit="1"/>
    </xf>
    <xf numFmtId="7" fontId="6" fillId="0" borderId="10" xfId="1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4" fontId="5" fillId="4" borderId="4" xfId="1" applyFont="1" applyFill="1" applyBorder="1" applyAlignment="1">
      <alignment horizontal="center" vertical="center" wrapText="1"/>
    </xf>
    <xf numFmtId="44" fontId="5" fillId="4" borderId="6" xfId="1" applyFont="1" applyFill="1" applyBorder="1" applyAlignment="1">
      <alignment horizontal="center" vertical="center" wrapText="1"/>
    </xf>
    <xf numFmtId="44" fontId="5" fillId="4" borderId="10" xfId="1" applyFont="1" applyFill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 shrinkToFit="1"/>
    </xf>
    <xf numFmtId="44" fontId="6" fillId="0" borderId="6" xfId="1" applyFont="1" applyFill="1" applyBorder="1" applyAlignment="1">
      <alignment horizontal="center" vertical="center" wrapText="1" shrinkToFit="1"/>
    </xf>
    <xf numFmtId="44" fontId="6" fillId="0" borderId="10" xfId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shrinkToFit="1"/>
    </xf>
    <xf numFmtId="164" fontId="5" fillId="2" borderId="6" xfId="0" applyNumberFormat="1" applyFont="1" applyFill="1" applyBorder="1" applyAlignment="1">
      <alignment horizontal="center" vertical="center" shrinkToFit="1"/>
    </xf>
    <xf numFmtId="164" fontId="5" fillId="2" borderId="5" xfId="0" applyNumberFormat="1" applyFont="1" applyFill="1" applyBorder="1" applyAlignment="1">
      <alignment horizontal="center" vertical="center" shrinkToFit="1"/>
    </xf>
    <xf numFmtId="164" fontId="5" fillId="3" borderId="7" xfId="0" applyNumberFormat="1" applyFont="1" applyFill="1" applyBorder="1" applyAlignment="1">
      <alignment horizontal="center" vertical="center" shrinkToFit="1"/>
    </xf>
    <xf numFmtId="164" fontId="5" fillId="3" borderId="9" xfId="0" applyNumberFormat="1" applyFont="1" applyFill="1" applyBorder="1" applyAlignment="1">
      <alignment horizontal="center" vertical="center" shrinkToFit="1"/>
    </xf>
    <xf numFmtId="164" fontId="5" fillId="3" borderId="8" xfId="0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23803</xdr:colOff>
      <xdr:row>0</xdr:row>
      <xdr:rowOff>39689</xdr:rowOff>
    </xdr:from>
    <xdr:to>
      <xdr:col>2</xdr:col>
      <xdr:colOff>692115</xdr:colOff>
      <xdr:row>2</xdr:row>
      <xdr:rowOff>658813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C9DD3150-FCB9-44A9-9D56-BD2ADE3F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03" y="39689"/>
          <a:ext cx="1525562" cy="936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3"/>
  <sheetViews>
    <sheetView tabSelected="1" zoomScale="120" zoomScaleNormal="120" workbookViewId="0">
      <selection activeCell="F15" sqref="F15"/>
    </sheetView>
  </sheetViews>
  <sheetFormatPr defaultRowHeight="12.75"/>
  <cols>
    <col min="1" max="1" width="6.6640625" customWidth="1"/>
    <col min="2" max="2" width="8.33203125" customWidth="1"/>
    <col min="3" max="3" width="12.5" customWidth="1"/>
    <col min="4" max="4" width="52.1640625" customWidth="1"/>
    <col min="5" max="5" width="6.83203125" customWidth="1"/>
    <col min="6" max="6" width="6.6640625" customWidth="1"/>
    <col min="7" max="7" width="12.33203125" style="26" customWidth="1"/>
    <col min="8" max="8" width="4.83203125" customWidth="1"/>
    <col min="9" max="9" width="4" customWidth="1"/>
    <col min="10" max="11" width="3.83203125" customWidth="1"/>
    <col min="12" max="12" width="4.5" customWidth="1"/>
    <col min="13" max="13" width="8.83203125" customWidth="1"/>
  </cols>
  <sheetData>
    <row r="1" spans="1:13">
      <c r="A1" s="94"/>
      <c r="B1" s="94"/>
      <c r="C1" s="94"/>
      <c r="D1" s="59" t="s">
        <v>257</v>
      </c>
      <c r="E1" s="59"/>
      <c r="F1" s="59"/>
      <c r="G1" s="59"/>
      <c r="H1" s="59"/>
      <c r="I1" s="59"/>
      <c r="J1" s="59"/>
      <c r="K1" s="59"/>
      <c r="L1" s="59"/>
      <c r="M1" s="59"/>
    </row>
    <row r="2" spans="1:13">
      <c r="A2" s="94"/>
      <c r="B2" s="94"/>
      <c r="C2" s="94"/>
      <c r="D2" s="95" t="s">
        <v>104</v>
      </c>
      <c r="E2" s="95"/>
      <c r="F2" s="95"/>
      <c r="G2" s="41" t="s">
        <v>105</v>
      </c>
      <c r="H2" s="42"/>
      <c r="I2" s="42"/>
      <c r="J2" s="43"/>
      <c r="K2" s="60" t="s">
        <v>318</v>
      </c>
      <c r="L2" s="60"/>
      <c r="M2" s="60"/>
    </row>
    <row r="3" spans="1:13" ht="54.75" customHeight="1">
      <c r="A3" s="94"/>
      <c r="B3" s="94"/>
      <c r="C3" s="94"/>
      <c r="D3" s="95"/>
      <c r="E3" s="95"/>
      <c r="F3" s="95"/>
      <c r="G3" s="44" t="s">
        <v>320</v>
      </c>
      <c r="H3" s="45"/>
      <c r="I3" s="45"/>
      <c r="J3" s="46"/>
      <c r="K3" s="61" t="s">
        <v>300</v>
      </c>
      <c r="L3" s="61"/>
      <c r="M3" s="61"/>
    </row>
    <row r="4" spans="1:13">
      <c r="A4" s="59" t="s">
        <v>310</v>
      </c>
      <c r="B4" s="59"/>
      <c r="C4" s="61" t="s">
        <v>107</v>
      </c>
      <c r="D4" s="61"/>
      <c r="E4" s="61"/>
      <c r="F4" s="61"/>
      <c r="G4" s="47"/>
      <c r="H4" s="48"/>
      <c r="I4" s="48"/>
      <c r="J4" s="49"/>
      <c r="K4" s="62" t="s">
        <v>256</v>
      </c>
      <c r="L4" s="62"/>
      <c r="M4" s="62"/>
    </row>
    <row r="5" spans="1:13">
      <c r="A5" s="59" t="s">
        <v>311</v>
      </c>
      <c r="B5" s="59"/>
      <c r="C5" s="50" t="s">
        <v>258</v>
      </c>
      <c r="D5" s="51"/>
      <c r="E5" s="51"/>
      <c r="F5" s="51"/>
      <c r="G5" s="52"/>
      <c r="H5" s="88" t="s">
        <v>108</v>
      </c>
      <c r="I5" s="88"/>
      <c r="J5" s="88"/>
      <c r="K5" s="89" t="s">
        <v>259</v>
      </c>
      <c r="L5" s="90"/>
      <c r="M5" s="91"/>
    </row>
    <row r="6" spans="1:13">
      <c r="A6" s="59" t="s">
        <v>312</v>
      </c>
      <c r="B6" s="59"/>
      <c r="C6" s="59"/>
      <c r="D6" s="59"/>
      <c r="E6" s="56" t="s">
        <v>309</v>
      </c>
      <c r="F6" s="58"/>
      <c r="G6" s="53"/>
      <c r="H6" s="54"/>
      <c r="I6" s="54"/>
      <c r="J6" s="54"/>
      <c r="K6" s="54"/>
      <c r="L6" s="54"/>
      <c r="M6" s="55"/>
    </row>
    <row r="7" spans="1:13">
      <c r="A7" s="59" t="s">
        <v>313</v>
      </c>
      <c r="B7" s="59"/>
      <c r="C7" s="59"/>
      <c r="D7" s="59"/>
      <c r="E7" s="59"/>
      <c r="F7" s="59"/>
      <c r="G7" s="56" t="s">
        <v>314</v>
      </c>
      <c r="H7" s="57"/>
      <c r="I7" s="58"/>
      <c r="J7" s="59"/>
      <c r="K7" s="59"/>
      <c r="L7" s="59"/>
      <c r="M7" s="59"/>
    </row>
    <row r="8" spans="1:13">
      <c r="A8" s="59" t="s">
        <v>315</v>
      </c>
      <c r="B8" s="59"/>
      <c r="C8" s="59"/>
      <c r="D8" s="59"/>
      <c r="E8" s="59"/>
      <c r="F8" s="17" t="s">
        <v>317</v>
      </c>
      <c r="G8" s="53"/>
      <c r="H8" s="54"/>
      <c r="I8" s="54"/>
      <c r="J8" s="54"/>
      <c r="K8" s="54"/>
      <c r="L8" s="54"/>
      <c r="M8" s="55"/>
    </row>
    <row r="9" spans="1:13">
      <c r="A9" s="59" t="s">
        <v>316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>
      <c r="A10" s="92" t="s">
        <v>104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</row>
    <row r="11" spans="1:13">
      <c r="A11" s="93" t="s">
        <v>109</v>
      </c>
      <c r="B11" s="93" t="s">
        <v>110</v>
      </c>
      <c r="C11" s="93" t="s">
        <v>111</v>
      </c>
      <c r="D11" s="93" t="s">
        <v>112</v>
      </c>
      <c r="E11" s="93" t="s">
        <v>113</v>
      </c>
      <c r="F11" s="93" t="s">
        <v>262</v>
      </c>
      <c r="G11" s="32" t="s">
        <v>341</v>
      </c>
      <c r="H11" s="33"/>
      <c r="I11" s="33"/>
      <c r="J11" s="33"/>
      <c r="K11" s="33"/>
      <c r="L11" s="33"/>
      <c r="M11" s="34"/>
    </row>
    <row r="12" spans="1:13" ht="12.75" customHeight="1">
      <c r="A12" s="93"/>
      <c r="B12" s="93"/>
      <c r="C12" s="93"/>
      <c r="D12" s="93"/>
      <c r="E12" s="93"/>
      <c r="F12" s="93"/>
      <c r="G12" s="32" t="s">
        <v>319</v>
      </c>
      <c r="H12" s="33"/>
      <c r="I12" s="33"/>
      <c r="J12" s="34"/>
      <c r="K12" s="93" t="s">
        <v>342</v>
      </c>
      <c r="L12" s="93"/>
      <c r="M12" s="93"/>
    </row>
    <row r="13" spans="1:13">
      <c r="A13" s="5"/>
      <c r="B13" s="10"/>
      <c r="C13" s="10"/>
      <c r="D13" s="4" t="s">
        <v>114</v>
      </c>
      <c r="E13" s="10"/>
      <c r="F13" s="10"/>
      <c r="G13" s="35"/>
      <c r="H13" s="36"/>
      <c r="I13" s="36"/>
      <c r="J13" s="37"/>
      <c r="K13" s="86"/>
      <c r="L13" s="86"/>
      <c r="M13" s="87"/>
    </row>
    <row r="14" spans="1:13">
      <c r="A14" s="3">
        <v>1</v>
      </c>
      <c r="B14" s="10"/>
      <c r="C14" s="10"/>
      <c r="D14" s="4" t="s">
        <v>115</v>
      </c>
      <c r="E14" s="10"/>
      <c r="F14" s="10"/>
      <c r="G14" s="35"/>
      <c r="H14" s="36"/>
      <c r="I14" s="36"/>
      <c r="J14" s="37"/>
      <c r="K14" s="86"/>
      <c r="L14" s="86"/>
      <c r="M14" s="87"/>
    </row>
    <row r="15" spans="1:13">
      <c r="A15" s="9" t="s">
        <v>0</v>
      </c>
      <c r="B15" s="6" t="s">
        <v>106</v>
      </c>
      <c r="C15" s="1">
        <v>237222</v>
      </c>
      <c r="D15" s="2" t="s">
        <v>116</v>
      </c>
      <c r="E15" s="6" t="s">
        <v>117</v>
      </c>
      <c r="F15" s="1">
        <v>30</v>
      </c>
      <c r="G15" s="38">
        <v>177.34</v>
      </c>
      <c r="H15" s="39"/>
      <c r="I15" s="39"/>
      <c r="J15" s="40"/>
      <c r="K15" s="63">
        <f>ROUND(F15*G15,2)</f>
        <v>5320.2</v>
      </c>
      <c r="L15" s="63"/>
      <c r="M15" s="64"/>
    </row>
    <row r="16" spans="1:13">
      <c r="A16" s="9" t="s">
        <v>1</v>
      </c>
      <c r="B16" s="6" t="s">
        <v>106</v>
      </c>
      <c r="C16" s="1">
        <v>230102</v>
      </c>
      <c r="D16" s="2" t="s">
        <v>118</v>
      </c>
      <c r="E16" s="6" t="s">
        <v>117</v>
      </c>
      <c r="F16" s="1">
        <v>30</v>
      </c>
      <c r="G16" s="29">
        <v>9.27</v>
      </c>
      <c r="H16" s="30"/>
      <c r="I16" s="30"/>
      <c r="J16" s="31"/>
      <c r="K16" s="63">
        <f t="shared" ref="K16:K79" si="0">ROUND(F16*G16,2)</f>
        <v>278.10000000000002</v>
      </c>
      <c r="L16" s="63"/>
      <c r="M16" s="64"/>
    </row>
    <row r="17" spans="1:13">
      <c r="A17" s="9" t="s">
        <v>2</v>
      </c>
      <c r="B17" s="6" t="s">
        <v>106</v>
      </c>
      <c r="C17" s="1">
        <v>374893</v>
      </c>
      <c r="D17" s="2" t="s">
        <v>119</v>
      </c>
      <c r="E17" s="6" t="s">
        <v>117</v>
      </c>
      <c r="F17" s="1">
        <v>30</v>
      </c>
      <c r="G17" s="29">
        <v>12.99</v>
      </c>
      <c r="H17" s="30"/>
      <c r="I17" s="30"/>
      <c r="J17" s="31"/>
      <c r="K17" s="63">
        <f t="shared" si="0"/>
        <v>389.7</v>
      </c>
      <c r="L17" s="63"/>
      <c r="M17" s="64"/>
    </row>
    <row r="18" spans="1:13">
      <c r="A18" s="9" t="s">
        <v>3</v>
      </c>
      <c r="B18" s="6" t="s">
        <v>106</v>
      </c>
      <c r="C18" s="1">
        <v>228890</v>
      </c>
      <c r="D18" s="2" t="s">
        <v>120</v>
      </c>
      <c r="E18" s="6" t="s">
        <v>117</v>
      </c>
      <c r="F18" s="1">
        <v>30</v>
      </c>
      <c r="G18" s="29">
        <v>8.39</v>
      </c>
      <c r="H18" s="30"/>
      <c r="I18" s="30"/>
      <c r="J18" s="31"/>
      <c r="K18" s="63">
        <f t="shared" si="0"/>
        <v>251.7</v>
      </c>
      <c r="L18" s="63"/>
      <c r="M18" s="64"/>
    </row>
    <row r="19" spans="1:13">
      <c r="A19" s="9" t="s">
        <v>4</v>
      </c>
      <c r="B19" s="6" t="s">
        <v>106</v>
      </c>
      <c r="C19" s="1">
        <v>237677</v>
      </c>
      <c r="D19" s="2" t="s">
        <v>121</v>
      </c>
      <c r="E19" s="6" t="s">
        <v>117</v>
      </c>
      <c r="F19" s="1">
        <v>180</v>
      </c>
      <c r="G19" s="29">
        <v>13.37</v>
      </c>
      <c r="H19" s="30"/>
      <c r="I19" s="30"/>
      <c r="J19" s="31"/>
      <c r="K19" s="63">
        <f t="shared" si="0"/>
        <v>2406.6</v>
      </c>
      <c r="L19" s="63"/>
      <c r="M19" s="64"/>
    </row>
    <row r="20" spans="1:13">
      <c r="A20" s="9" t="s">
        <v>5</v>
      </c>
      <c r="B20" s="6" t="s">
        <v>106</v>
      </c>
      <c r="C20" s="1">
        <v>229005</v>
      </c>
      <c r="D20" s="2" t="s">
        <v>122</v>
      </c>
      <c r="E20" s="6" t="s">
        <v>117</v>
      </c>
      <c r="F20" s="1">
        <v>50</v>
      </c>
      <c r="G20" s="29">
        <v>5.66</v>
      </c>
      <c r="H20" s="30"/>
      <c r="I20" s="30"/>
      <c r="J20" s="31"/>
      <c r="K20" s="63">
        <f t="shared" si="0"/>
        <v>283</v>
      </c>
      <c r="L20" s="63"/>
      <c r="M20" s="64"/>
    </row>
    <row r="21" spans="1:13">
      <c r="A21" s="9" t="s">
        <v>6</v>
      </c>
      <c r="B21" s="6" t="s">
        <v>106</v>
      </c>
      <c r="C21" s="1">
        <v>237230</v>
      </c>
      <c r="D21" s="2" t="s">
        <v>123</v>
      </c>
      <c r="E21" s="6" t="s">
        <v>117</v>
      </c>
      <c r="F21" s="1">
        <v>20</v>
      </c>
      <c r="G21" s="29">
        <v>12.63</v>
      </c>
      <c r="H21" s="30"/>
      <c r="I21" s="30"/>
      <c r="J21" s="31"/>
      <c r="K21" s="63">
        <f t="shared" si="0"/>
        <v>252.6</v>
      </c>
      <c r="L21" s="63"/>
      <c r="M21" s="64"/>
    </row>
    <row r="22" spans="1:13">
      <c r="A22" s="9" t="s">
        <v>7</v>
      </c>
      <c r="B22" s="6" t="s">
        <v>106</v>
      </c>
      <c r="C22" s="1">
        <v>237248</v>
      </c>
      <c r="D22" s="2" t="s">
        <v>124</v>
      </c>
      <c r="E22" s="6" t="s">
        <v>117</v>
      </c>
      <c r="F22" s="1">
        <v>20</v>
      </c>
      <c r="G22" s="29">
        <v>29.26</v>
      </c>
      <c r="H22" s="30"/>
      <c r="I22" s="30"/>
      <c r="J22" s="31"/>
      <c r="K22" s="63">
        <f t="shared" si="0"/>
        <v>585.20000000000005</v>
      </c>
      <c r="L22" s="63"/>
      <c r="M22" s="64"/>
    </row>
    <row r="23" spans="1:13">
      <c r="A23" s="9" t="s">
        <v>8</v>
      </c>
      <c r="B23" s="6" t="s">
        <v>106</v>
      </c>
      <c r="C23" s="1">
        <v>75721</v>
      </c>
      <c r="D23" s="2" t="s">
        <v>125</v>
      </c>
      <c r="E23" s="6" t="s">
        <v>117</v>
      </c>
      <c r="F23" s="1">
        <v>266</v>
      </c>
      <c r="G23" s="29">
        <v>0.73</v>
      </c>
      <c r="H23" s="30"/>
      <c r="I23" s="30"/>
      <c r="J23" s="31"/>
      <c r="K23" s="63">
        <f t="shared" si="0"/>
        <v>194.18</v>
      </c>
      <c r="L23" s="63"/>
      <c r="M23" s="64"/>
    </row>
    <row r="24" spans="1:13">
      <c r="A24" s="9" t="s">
        <v>9</v>
      </c>
      <c r="B24" s="6" t="s">
        <v>106</v>
      </c>
      <c r="C24" s="1">
        <v>327692</v>
      </c>
      <c r="D24" s="2" t="s">
        <v>126</v>
      </c>
      <c r="E24" s="6" t="s">
        <v>117</v>
      </c>
      <c r="F24" s="1">
        <v>180</v>
      </c>
      <c r="G24" s="29">
        <v>0.95</v>
      </c>
      <c r="H24" s="30"/>
      <c r="I24" s="30"/>
      <c r="J24" s="31"/>
      <c r="K24" s="63">
        <f t="shared" si="0"/>
        <v>171</v>
      </c>
      <c r="L24" s="63"/>
      <c r="M24" s="64"/>
    </row>
    <row r="25" spans="1:13">
      <c r="A25" s="9" t="s">
        <v>10</v>
      </c>
      <c r="B25" s="6" t="s">
        <v>106</v>
      </c>
      <c r="C25" s="1">
        <v>328138</v>
      </c>
      <c r="D25" s="2" t="s">
        <v>127</v>
      </c>
      <c r="E25" s="6" t="s">
        <v>117</v>
      </c>
      <c r="F25" s="1">
        <v>30</v>
      </c>
      <c r="G25" s="29">
        <v>28.3</v>
      </c>
      <c r="H25" s="30"/>
      <c r="I25" s="30"/>
      <c r="J25" s="31"/>
      <c r="K25" s="63">
        <f t="shared" si="0"/>
        <v>849</v>
      </c>
      <c r="L25" s="63"/>
      <c r="M25" s="64"/>
    </row>
    <row r="26" spans="1:13">
      <c r="A26" s="9" t="s">
        <v>11</v>
      </c>
      <c r="B26" s="6" t="s">
        <v>106</v>
      </c>
      <c r="C26" s="1">
        <v>211789</v>
      </c>
      <c r="D26" s="2" t="s">
        <v>128</v>
      </c>
      <c r="E26" s="6" t="s">
        <v>117</v>
      </c>
      <c r="F26" s="1">
        <v>75</v>
      </c>
      <c r="G26" s="29">
        <v>125.37</v>
      </c>
      <c r="H26" s="30"/>
      <c r="I26" s="30"/>
      <c r="J26" s="31"/>
      <c r="K26" s="63">
        <f t="shared" si="0"/>
        <v>9402.75</v>
      </c>
      <c r="L26" s="63"/>
      <c r="M26" s="64"/>
    </row>
    <row r="27" spans="1:13">
      <c r="A27" s="9" t="s">
        <v>12</v>
      </c>
      <c r="B27" s="6" t="s">
        <v>106</v>
      </c>
      <c r="C27" s="1">
        <v>231712</v>
      </c>
      <c r="D27" s="2" t="s">
        <v>129</v>
      </c>
      <c r="E27" s="6" t="s">
        <v>130</v>
      </c>
      <c r="F27" s="1">
        <v>75</v>
      </c>
      <c r="G27" s="29">
        <v>45.52</v>
      </c>
      <c r="H27" s="30"/>
      <c r="I27" s="30"/>
      <c r="J27" s="31"/>
      <c r="K27" s="63">
        <f t="shared" si="0"/>
        <v>3414</v>
      </c>
      <c r="L27" s="63"/>
      <c r="M27" s="64"/>
    </row>
    <row r="28" spans="1:13">
      <c r="A28" s="9" t="s">
        <v>13</v>
      </c>
      <c r="B28" s="6" t="s">
        <v>106</v>
      </c>
      <c r="C28" s="1">
        <v>211771</v>
      </c>
      <c r="D28" s="2" t="s">
        <v>131</v>
      </c>
      <c r="E28" s="6" t="s">
        <v>117</v>
      </c>
      <c r="F28" s="1">
        <v>30</v>
      </c>
      <c r="G28" s="29">
        <v>96.31</v>
      </c>
      <c r="H28" s="30"/>
      <c r="I28" s="30"/>
      <c r="J28" s="31"/>
      <c r="K28" s="63">
        <f t="shared" si="0"/>
        <v>2889.3</v>
      </c>
      <c r="L28" s="63"/>
      <c r="M28" s="64"/>
    </row>
    <row r="29" spans="1:13">
      <c r="A29" s="9" t="s">
        <v>14</v>
      </c>
      <c r="B29" s="6" t="s">
        <v>106</v>
      </c>
      <c r="C29" s="1">
        <v>357255</v>
      </c>
      <c r="D29" s="2" t="s">
        <v>132</v>
      </c>
      <c r="E29" s="6" t="s">
        <v>117</v>
      </c>
      <c r="F29" s="1">
        <v>30</v>
      </c>
      <c r="G29" s="29">
        <v>395.18</v>
      </c>
      <c r="H29" s="30"/>
      <c r="I29" s="30"/>
      <c r="J29" s="31"/>
      <c r="K29" s="63">
        <f t="shared" si="0"/>
        <v>11855.4</v>
      </c>
      <c r="L29" s="63"/>
      <c r="M29" s="64"/>
    </row>
    <row r="30" spans="1:13">
      <c r="A30" s="9" t="s">
        <v>15</v>
      </c>
      <c r="B30" s="6" t="s">
        <v>106</v>
      </c>
      <c r="C30" s="1">
        <v>225623</v>
      </c>
      <c r="D30" s="2" t="s">
        <v>133</v>
      </c>
      <c r="E30" s="6" t="s">
        <v>134</v>
      </c>
      <c r="F30" s="1">
        <v>75</v>
      </c>
      <c r="G30" s="29">
        <v>2.57</v>
      </c>
      <c r="H30" s="30"/>
      <c r="I30" s="30"/>
      <c r="J30" s="31"/>
      <c r="K30" s="63">
        <f t="shared" si="0"/>
        <v>192.75</v>
      </c>
      <c r="L30" s="63"/>
      <c r="M30" s="64"/>
    </row>
    <row r="31" spans="1:13">
      <c r="A31" s="9" t="s">
        <v>16</v>
      </c>
      <c r="B31" s="6" t="s">
        <v>106</v>
      </c>
      <c r="C31" s="1">
        <v>231548</v>
      </c>
      <c r="D31" s="2" t="s">
        <v>135</v>
      </c>
      <c r="E31" s="6" t="s">
        <v>134</v>
      </c>
      <c r="F31" s="1">
        <v>5250</v>
      </c>
      <c r="G31" s="29">
        <v>8.3800000000000008</v>
      </c>
      <c r="H31" s="30"/>
      <c r="I31" s="30"/>
      <c r="J31" s="31"/>
      <c r="K31" s="63">
        <f t="shared" si="0"/>
        <v>43995</v>
      </c>
      <c r="L31" s="63"/>
      <c r="M31" s="64"/>
    </row>
    <row r="32" spans="1:13">
      <c r="A32" s="9" t="s">
        <v>17</v>
      </c>
      <c r="B32" s="6" t="s">
        <v>106</v>
      </c>
      <c r="C32" s="1">
        <v>225656</v>
      </c>
      <c r="D32" s="2" t="s">
        <v>136</v>
      </c>
      <c r="E32" s="6" t="s">
        <v>134</v>
      </c>
      <c r="F32" s="14">
        <v>200</v>
      </c>
      <c r="G32" s="29">
        <v>9.1199999999999992</v>
      </c>
      <c r="H32" s="30"/>
      <c r="I32" s="30"/>
      <c r="J32" s="31"/>
      <c r="K32" s="63">
        <f t="shared" si="0"/>
        <v>1824</v>
      </c>
      <c r="L32" s="63"/>
      <c r="M32" s="64"/>
    </row>
    <row r="33" spans="1:13">
      <c r="A33" s="9" t="s">
        <v>18</v>
      </c>
      <c r="B33" s="6" t="s">
        <v>106</v>
      </c>
      <c r="C33" s="1">
        <v>225664</v>
      </c>
      <c r="D33" s="2" t="s">
        <v>137</v>
      </c>
      <c r="E33" s="6" t="s">
        <v>134</v>
      </c>
      <c r="F33" s="1">
        <v>30</v>
      </c>
      <c r="G33" s="29">
        <v>14.69</v>
      </c>
      <c r="H33" s="30"/>
      <c r="I33" s="30"/>
      <c r="J33" s="31"/>
      <c r="K33" s="63">
        <f t="shared" si="0"/>
        <v>440.7</v>
      </c>
      <c r="L33" s="63"/>
      <c r="M33" s="64"/>
    </row>
    <row r="34" spans="1:13">
      <c r="A34" s="9" t="s">
        <v>19</v>
      </c>
      <c r="B34" s="6" t="s">
        <v>106</v>
      </c>
      <c r="C34" s="1">
        <v>231530</v>
      </c>
      <c r="D34" s="2" t="s">
        <v>138</v>
      </c>
      <c r="E34" s="6" t="s">
        <v>134</v>
      </c>
      <c r="F34" s="1">
        <v>525</v>
      </c>
      <c r="G34" s="29">
        <v>17.989999999999998</v>
      </c>
      <c r="H34" s="30"/>
      <c r="I34" s="30"/>
      <c r="J34" s="31"/>
      <c r="K34" s="63">
        <f t="shared" si="0"/>
        <v>9444.75</v>
      </c>
      <c r="L34" s="63"/>
      <c r="M34" s="64"/>
    </row>
    <row r="35" spans="1:13">
      <c r="A35" s="9" t="s">
        <v>20</v>
      </c>
      <c r="B35" s="6" t="s">
        <v>106</v>
      </c>
      <c r="C35" s="1">
        <v>2964</v>
      </c>
      <c r="D35" s="2" t="s">
        <v>139</v>
      </c>
      <c r="E35" s="6" t="s">
        <v>134</v>
      </c>
      <c r="F35" s="1">
        <v>150</v>
      </c>
      <c r="G35" s="29">
        <v>10.33</v>
      </c>
      <c r="H35" s="30"/>
      <c r="I35" s="30"/>
      <c r="J35" s="31"/>
      <c r="K35" s="63">
        <f t="shared" si="0"/>
        <v>1549.5</v>
      </c>
      <c r="L35" s="63"/>
      <c r="M35" s="64"/>
    </row>
    <row r="36" spans="1:13">
      <c r="A36" s="9" t="s">
        <v>21</v>
      </c>
      <c r="B36" s="6" t="s">
        <v>106</v>
      </c>
      <c r="C36" s="1">
        <v>2931</v>
      </c>
      <c r="D36" s="2" t="s">
        <v>140</v>
      </c>
      <c r="E36" s="6" t="s">
        <v>134</v>
      </c>
      <c r="F36" s="1">
        <v>5254</v>
      </c>
      <c r="G36" s="29">
        <v>3.87</v>
      </c>
      <c r="H36" s="30"/>
      <c r="I36" s="30"/>
      <c r="J36" s="31"/>
      <c r="K36" s="63">
        <f t="shared" si="0"/>
        <v>20332.98</v>
      </c>
      <c r="L36" s="63"/>
      <c r="M36" s="64"/>
    </row>
    <row r="37" spans="1:13">
      <c r="A37" s="9" t="s">
        <v>22</v>
      </c>
      <c r="B37" s="6" t="s">
        <v>106</v>
      </c>
      <c r="C37" s="1">
        <v>226365</v>
      </c>
      <c r="D37" s="2" t="s">
        <v>141</v>
      </c>
      <c r="E37" s="6" t="s">
        <v>134</v>
      </c>
      <c r="F37" s="1">
        <v>525</v>
      </c>
      <c r="G37" s="29">
        <v>42.97</v>
      </c>
      <c r="H37" s="30"/>
      <c r="I37" s="30"/>
      <c r="J37" s="31"/>
      <c r="K37" s="63">
        <f t="shared" si="0"/>
        <v>22559.25</v>
      </c>
      <c r="L37" s="63"/>
      <c r="M37" s="64"/>
    </row>
    <row r="38" spans="1:13">
      <c r="A38" s="9" t="s">
        <v>23</v>
      </c>
      <c r="B38" s="6" t="s">
        <v>106</v>
      </c>
      <c r="C38" s="1">
        <v>226373</v>
      </c>
      <c r="D38" s="2" t="s">
        <v>142</v>
      </c>
      <c r="E38" s="6" t="s">
        <v>134</v>
      </c>
      <c r="F38" s="1">
        <v>2600</v>
      </c>
      <c r="G38" s="29">
        <v>30.39</v>
      </c>
      <c r="H38" s="30"/>
      <c r="I38" s="30"/>
      <c r="J38" s="31"/>
      <c r="K38" s="63">
        <f t="shared" si="0"/>
        <v>79014</v>
      </c>
      <c r="L38" s="63"/>
      <c r="M38" s="64"/>
    </row>
    <row r="39" spans="1:13">
      <c r="A39" s="9" t="s">
        <v>24</v>
      </c>
      <c r="B39" s="6" t="s">
        <v>106</v>
      </c>
      <c r="C39" s="1">
        <v>231589</v>
      </c>
      <c r="D39" s="2" t="s">
        <v>143</v>
      </c>
      <c r="E39" s="6" t="s">
        <v>134</v>
      </c>
      <c r="F39" s="1">
        <v>2600</v>
      </c>
      <c r="G39" s="29">
        <v>21.3</v>
      </c>
      <c r="H39" s="30"/>
      <c r="I39" s="30"/>
      <c r="J39" s="31"/>
      <c r="K39" s="63">
        <f t="shared" si="0"/>
        <v>55380</v>
      </c>
      <c r="L39" s="63"/>
      <c r="M39" s="64"/>
    </row>
    <row r="40" spans="1:13">
      <c r="A40" s="9" t="s">
        <v>25</v>
      </c>
      <c r="B40" s="6" t="s">
        <v>106</v>
      </c>
      <c r="C40" s="1">
        <v>223818</v>
      </c>
      <c r="D40" s="2" t="s">
        <v>144</v>
      </c>
      <c r="E40" s="6" t="s">
        <v>117</v>
      </c>
      <c r="F40" s="1">
        <v>30</v>
      </c>
      <c r="G40" s="29">
        <v>86.91</v>
      </c>
      <c r="H40" s="30"/>
      <c r="I40" s="30"/>
      <c r="J40" s="31"/>
      <c r="K40" s="63">
        <f t="shared" si="0"/>
        <v>2607.3000000000002</v>
      </c>
      <c r="L40" s="63"/>
      <c r="M40" s="64"/>
    </row>
    <row r="41" spans="1:13">
      <c r="A41" s="9" t="s">
        <v>26</v>
      </c>
      <c r="B41" s="6" t="s">
        <v>106</v>
      </c>
      <c r="C41" s="1">
        <v>231860</v>
      </c>
      <c r="D41" s="2" t="s">
        <v>145</v>
      </c>
      <c r="E41" s="6" t="s">
        <v>117</v>
      </c>
      <c r="F41" s="1">
        <v>30</v>
      </c>
      <c r="G41" s="29">
        <v>8.4</v>
      </c>
      <c r="H41" s="30"/>
      <c r="I41" s="30"/>
      <c r="J41" s="31"/>
      <c r="K41" s="63">
        <f t="shared" si="0"/>
        <v>252</v>
      </c>
      <c r="L41" s="63"/>
      <c r="M41" s="64"/>
    </row>
    <row r="42" spans="1:13">
      <c r="A42" s="9" t="s">
        <v>27</v>
      </c>
      <c r="B42" s="6" t="s">
        <v>106</v>
      </c>
      <c r="C42" s="1">
        <v>237727</v>
      </c>
      <c r="D42" s="2" t="s">
        <v>146</v>
      </c>
      <c r="E42" s="6" t="s">
        <v>117</v>
      </c>
      <c r="F42" s="1">
        <v>20</v>
      </c>
      <c r="G42" s="29">
        <v>45.94</v>
      </c>
      <c r="H42" s="30"/>
      <c r="I42" s="30"/>
      <c r="J42" s="31"/>
      <c r="K42" s="63">
        <f t="shared" si="0"/>
        <v>918.8</v>
      </c>
      <c r="L42" s="63"/>
      <c r="M42" s="64"/>
    </row>
    <row r="43" spans="1:13">
      <c r="A43" s="9" t="s">
        <v>322</v>
      </c>
      <c r="B43" s="6" t="s">
        <v>106</v>
      </c>
      <c r="C43" s="1">
        <v>237719</v>
      </c>
      <c r="D43" s="2" t="s">
        <v>147</v>
      </c>
      <c r="E43" s="6" t="s">
        <v>117</v>
      </c>
      <c r="F43" s="1">
        <v>20</v>
      </c>
      <c r="G43" s="29">
        <v>11.34</v>
      </c>
      <c r="H43" s="30"/>
      <c r="I43" s="30"/>
      <c r="J43" s="31"/>
      <c r="K43" s="63">
        <f t="shared" si="0"/>
        <v>226.8</v>
      </c>
      <c r="L43" s="63"/>
      <c r="M43" s="64"/>
    </row>
    <row r="44" spans="1:13">
      <c r="A44" s="9" t="s">
        <v>28</v>
      </c>
      <c r="B44" s="6" t="s">
        <v>106</v>
      </c>
      <c r="C44" s="1">
        <v>273417</v>
      </c>
      <c r="D44" s="2" t="s">
        <v>148</v>
      </c>
      <c r="E44" s="6" t="s">
        <v>117</v>
      </c>
      <c r="F44" s="1">
        <v>20</v>
      </c>
      <c r="G44" s="29">
        <v>510.35</v>
      </c>
      <c r="H44" s="30"/>
      <c r="I44" s="30"/>
      <c r="J44" s="31"/>
      <c r="K44" s="63">
        <f t="shared" si="0"/>
        <v>10207</v>
      </c>
      <c r="L44" s="63"/>
      <c r="M44" s="64"/>
    </row>
    <row r="45" spans="1:13">
      <c r="A45" s="9" t="s">
        <v>29</v>
      </c>
      <c r="B45" s="6" t="s">
        <v>106</v>
      </c>
      <c r="C45" s="1">
        <v>270439</v>
      </c>
      <c r="D45" s="2" t="s">
        <v>149</v>
      </c>
      <c r="E45" s="6" t="s">
        <v>117</v>
      </c>
      <c r="F45" s="1">
        <v>30</v>
      </c>
      <c r="G45" s="29">
        <v>323.55</v>
      </c>
      <c r="H45" s="30"/>
      <c r="I45" s="30"/>
      <c r="J45" s="31"/>
      <c r="K45" s="63">
        <f t="shared" si="0"/>
        <v>9706.5</v>
      </c>
      <c r="L45" s="63"/>
      <c r="M45" s="64"/>
    </row>
    <row r="46" spans="1:13">
      <c r="A46" s="9" t="s">
        <v>30</v>
      </c>
      <c r="B46" s="6" t="s">
        <v>106</v>
      </c>
      <c r="C46" s="1">
        <v>293316</v>
      </c>
      <c r="D46" s="2" t="s">
        <v>150</v>
      </c>
      <c r="E46" s="6" t="s">
        <v>117</v>
      </c>
      <c r="F46" s="1">
        <v>20</v>
      </c>
      <c r="G46" s="29">
        <v>1511.82</v>
      </c>
      <c r="H46" s="30"/>
      <c r="I46" s="30"/>
      <c r="J46" s="31"/>
      <c r="K46" s="63">
        <f t="shared" si="0"/>
        <v>30236.400000000001</v>
      </c>
      <c r="L46" s="63"/>
      <c r="M46" s="64"/>
    </row>
    <row r="47" spans="1:13">
      <c r="A47" s="9" t="s">
        <v>31</v>
      </c>
      <c r="B47" s="6" t="s">
        <v>106</v>
      </c>
      <c r="C47" s="19" t="s">
        <v>307</v>
      </c>
      <c r="D47" s="2" t="s">
        <v>333</v>
      </c>
      <c r="E47" s="6" t="s">
        <v>117</v>
      </c>
      <c r="F47" s="1">
        <v>525</v>
      </c>
      <c r="G47" s="29">
        <v>28.82</v>
      </c>
      <c r="H47" s="30"/>
      <c r="I47" s="30"/>
      <c r="J47" s="31"/>
      <c r="K47" s="63">
        <f t="shared" si="0"/>
        <v>15130.5</v>
      </c>
      <c r="L47" s="63"/>
      <c r="M47" s="64"/>
    </row>
    <row r="48" spans="1:13">
      <c r="A48" s="9" t="s">
        <v>32</v>
      </c>
      <c r="B48" s="6" t="s">
        <v>106</v>
      </c>
      <c r="C48" s="1">
        <v>364562</v>
      </c>
      <c r="D48" s="2" t="s">
        <v>153</v>
      </c>
      <c r="E48" s="6" t="s">
        <v>117</v>
      </c>
      <c r="F48" s="1">
        <v>20</v>
      </c>
      <c r="G48" s="29">
        <v>32.1</v>
      </c>
      <c r="H48" s="30"/>
      <c r="I48" s="30"/>
      <c r="J48" s="31"/>
      <c r="K48" s="63">
        <f t="shared" si="0"/>
        <v>642</v>
      </c>
      <c r="L48" s="63"/>
      <c r="M48" s="64"/>
    </row>
    <row r="49" spans="1:13" ht="15.75" customHeight="1">
      <c r="A49" s="9" t="s">
        <v>33</v>
      </c>
      <c r="B49" s="6" t="s">
        <v>106</v>
      </c>
      <c r="C49" s="1">
        <v>375058</v>
      </c>
      <c r="D49" s="2" t="s">
        <v>154</v>
      </c>
      <c r="E49" s="6" t="s">
        <v>117</v>
      </c>
      <c r="F49" s="1">
        <v>30</v>
      </c>
      <c r="G49" s="29">
        <v>10.88</v>
      </c>
      <c r="H49" s="30"/>
      <c r="I49" s="30"/>
      <c r="J49" s="31"/>
      <c r="K49" s="63">
        <f t="shared" si="0"/>
        <v>326.39999999999998</v>
      </c>
      <c r="L49" s="63"/>
      <c r="M49" s="64"/>
    </row>
    <row r="50" spans="1:13" ht="15.75" customHeight="1">
      <c r="A50" s="9" t="s">
        <v>34</v>
      </c>
      <c r="B50" s="6" t="s">
        <v>106</v>
      </c>
      <c r="C50" s="1">
        <v>375056</v>
      </c>
      <c r="D50" s="2" t="s">
        <v>155</v>
      </c>
      <c r="E50" s="6" t="s">
        <v>117</v>
      </c>
      <c r="F50" s="1">
        <v>30</v>
      </c>
      <c r="G50" s="29">
        <v>23.56</v>
      </c>
      <c r="H50" s="30"/>
      <c r="I50" s="30"/>
      <c r="J50" s="31"/>
      <c r="K50" s="63">
        <f t="shared" si="0"/>
        <v>706.8</v>
      </c>
      <c r="L50" s="63"/>
      <c r="M50" s="64"/>
    </row>
    <row r="51" spans="1:13">
      <c r="A51" s="9" t="s">
        <v>35</v>
      </c>
      <c r="B51" s="6" t="s">
        <v>106</v>
      </c>
      <c r="C51" s="1">
        <v>39586</v>
      </c>
      <c r="D51" s="2" t="s">
        <v>156</v>
      </c>
      <c r="E51" s="6" t="s">
        <v>117</v>
      </c>
      <c r="F51" s="1">
        <v>35</v>
      </c>
      <c r="G51" s="29">
        <v>13.46</v>
      </c>
      <c r="H51" s="30"/>
      <c r="I51" s="30"/>
      <c r="J51" s="31"/>
      <c r="K51" s="63">
        <f t="shared" si="0"/>
        <v>471.1</v>
      </c>
      <c r="L51" s="63"/>
      <c r="M51" s="64"/>
    </row>
    <row r="52" spans="1:13">
      <c r="A52" s="9" t="s">
        <v>36</v>
      </c>
      <c r="B52" s="6" t="s">
        <v>106</v>
      </c>
      <c r="C52" s="1">
        <v>231753</v>
      </c>
      <c r="D52" s="2" t="s">
        <v>157</v>
      </c>
      <c r="E52" s="6" t="s">
        <v>117</v>
      </c>
      <c r="F52" s="1">
        <v>30</v>
      </c>
      <c r="G52" s="29">
        <v>12.71</v>
      </c>
      <c r="H52" s="30"/>
      <c r="I52" s="30"/>
      <c r="J52" s="31"/>
      <c r="K52" s="63">
        <f t="shared" si="0"/>
        <v>381.3</v>
      </c>
      <c r="L52" s="63"/>
      <c r="M52" s="64"/>
    </row>
    <row r="53" spans="1:13">
      <c r="A53" s="9" t="s">
        <v>37</v>
      </c>
      <c r="B53" s="6" t="s">
        <v>106</v>
      </c>
      <c r="C53" s="1">
        <v>231811</v>
      </c>
      <c r="D53" s="2" t="s">
        <v>158</v>
      </c>
      <c r="E53" s="6" t="s">
        <v>117</v>
      </c>
      <c r="F53" s="1">
        <v>30</v>
      </c>
      <c r="G53" s="29">
        <v>18.34</v>
      </c>
      <c r="H53" s="30"/>
      <c r="I53" s="30"/>
      <c r="J53" s="31"/>
      <c r="K53" s="63">
        <f t="shared" si="0"/>
        <v>550.20000000000005</v>
      </c>
      <c r="L53" s="63"/>
      <c r="M53" s="64"/>
    </row>
    <row r="54" spans="1:13">
      <c r="A54" s="9" t="s">
        <v>38</v>
      </c>
      <c r="B54" s="6" t="s">
        <v>106</v>
      </c>
      <c r="C54" s="1">
        <v>231795</v>
      </c>
      <c r="D54" s="2" t="s">
        <v>159</v>
      </c>
      <c r="E54" s="6" t="s">
        <v>117</v>
      </c>
      <c r="F54" s="1">
        <v>30</v>
      </c>
      <c r="G54" s="29">
        <v>20.89</v>
      </c>
      <c r="H54" s="30"/>
      <c r="I54" s="30"/>
      <c r="J54" s="31"/>
      <c r="K54" s="63">
        <f t="shared" si="0"/>
        <v>626.70000000000005</v>
      </c>
      <c r="L54" s="63"/>
      <c r="M54" s="64"/>
    </row>
    <row r="55" spans="1:13">
      <c r="A55" s="9" t="s">
        <v>39</v>
      </c>
      <c r="B55" s="6" t="s">
        <v>106</v>
      </c>
      <c r="C55" s="19" t="s">
        <v>307</v>
      </c>
      <c r="D55" s="2" t="s">
        <v>334</v>
      </c>
      <c r="E55" s="6" t="s">
        <v>117</v>
      </c>
      <c r="F55" s="1">
        <v>260</v>
      </c>
      <c r="G55" s="29">
        <v>4.91</v>
      </c>
      <c r="H55" s="30"/>
      <c r="I55" s="30"/>
      <c r="J55" s="31"/>
      <c r="K55" s="63">
        <f t="shared" si="0"/>
        <v>1276.5999999999999</v>
      </c>
      <c r="L55" s="63"/>
      <c r="M55" s="64"/>
    </row>
    <row r="56" spans="1:13">
      <c r="A56" s="9" t="s">
        <v>40</v>
      </c>
      <c r="B56" s="6" t="s">
        <v>106</v>
      </c>
      <c r="C56" s="1">
        <v>327726</v>
      </c>
      <c r="D56" s="2" t="s">
        <v>161</v>
      </c>
      <c r="E56" s="6" t="s">
        <v>117</v>
      </c>
      <c r="F56" s="1">
        <v>525</v>
      </c>
      <c r="G56" s="29">
        <v>18.350000000000001</v>
      </c>
      <c r="H56" s="30"/>
      <c r="I56" s="30"/>
      <c r="J56" s="31"/>
      <c r="K56" s="63">
        <f t="shared" si="0"/>
        <v>9633.75</v>
      </c>
      <c r="L56" s="63"/>
      <c r="M56" s="64"/>
    </row>
    <row r="57" spans="1:13">
      <c r="A57" s="9" t="s">
        <v>41</v>
      </c>
      <c r="B57" s="6" t="s">
        <v>106</v>
      </c>
      <c r="C57" s="1">
        <v>327767</v>
      </c>
      <c r="D57" s="2" t="s">
        <v>162</v>
      </c>
      <c r="E57" s="6" t="s">
        <v>117</v>
      </c>
      <c r="F57" s="1">
        <v>50</v>
      </c>
      <c r="G57" s="29">
        <v>23.13</v>
      </c>
      <c r="H57" s="30"/>
      <c r="I57" s="30"/>
      <c r="J57" s="31"/>
      <c r="K57" s="63">
        <f t="shared" si="0"/>
        <v>1156.5</v>
      </c>
      <c r="L57" s="63"/>
      <c r="M57" s="64"/>
    </row>
    <row r="58" spans="1:13">
      <c r="A58" s="9" t="s">
        <v>42</v>
      </c>
      <c r="B58" s="6" t="s">
        <v>106</v>
      </c>
      <c r="C58" s="19" t="s">
        <v>307</v>
      </c>
      <c r="D58" s="2" t="s">
        <v>335</v>
      </c>
      <c r="E58" s="6" t="s">
        <v>117</v>
      </c>
      <c r="F58" s="1">
        <v>525</v>
      </c>
      <c r="G58" s="29">
        <v>4.92</v>
      </c>
      <c r="H58" s="30"/>
      <c r="I58" s="30"/>
      <c r="J58" s="31"/>
      <c r="K58" s="63">
        <f t="shared" si="0"/>
        <v>2583</v>
      </c>
      <c r="L58" s="63"/>
      <c r="M58" s="64"/>
    </row>
    <row r="59" spans="1:13" ht="24">
      <c r="A59" s="9" t="s">
        <v>43</v>
      </c>
      <c r="B59" s="6" t="s">
        <v>106</v>
      </c>
      <c r="C59" s="1">
        <v>377357</v>
      </c>
      <c r="D59" s="2" t="s">
        <v>163</v>
      </c>
      <c r="E59" s="6" t="s">
        <v>117</v>
      </c>
      <c r="F59" s="1">
        <v>50</v>
      </c>
      <c r="G59" s="29">
        <v>9.74</v>
      </c>
      <c r="H59" s="30"/>
      <c r="I59" s="30"/>
      <c r="J59" s="31"/>
      <c r="K59" s="63">
        <f t="shared" si="0"/>
        <v>487</v>
      </c>
      <c r="L59" s="63"/>
      <c r="M59" s="64"/>
    </row>
    <row r="60" spans="1:13" ht="24">
      <c r="A60" s="9" t="s">
        <v>44</v>
      </c>
      <c r="B60" s="6" t="s">
        <v>106</v>
      </c>
      <c r="C60" s="1">
        <v>227074</v>
      </c>
      <c r="D60" s="2" t="s">
        <v>164</v>
      </c>
      <c r="E60" s="6" t="s">
        <v>117</v>
      </c>
      <c r="F60" s="1">
        <v>30</v>
      </c>
      <c r="G60" s="29">
        <v>13.61</v>
      </c>
      <c r="H60" s="30"/>
      <c r="I60" s="30"/>
      <c r="J60" s="31"/>
      <c r="K60" s="63">
        <f t="shared" si="0"/>
        <v>408.3</v>
      </c>
      <c r="L60" s="63"/>
      <c r="M60" s="64"/>
    </row>
    <row r="61" spans="1:13">
      <c r="A61" s="9" t="s">
        <v>45</v>
      </c>
      <c r="B61" s="6" t="s">
        <v>106</v>
      </c>
      <c r="C61" s="19" t="s">
        <v>307</v>
      </c>
      <c r="D61" s="2" t="s">
        <v>336</v>
      </c>
      <c r="E61" s="6" t="s">
        <v>117</v>
      </c>
      <c r="F61" s="1">
        <v>450</v>
      </c>
      <c r="G61" s="29">
        <v>6.92</v>
      </c>
      <c r="H61" s="30"/>
      <c r="I61" s="30"/>
      <c r="J61" s="31"/>
      <c r="K61" s="63">
        <f t="shared" si="0"/>
        <v>3114</v>
      </c>
      <c r="L61" s="63"/>
      <c r="M61" s="64"/>
    </row>
    <row r="62" spans="1:13">
      <c r="A62" s="9" t="s">
        <v>46</v>
      </c>
      <c r="B62" s="6" t="s">
        <v>106</v>
      </c>
      <c r="C62" s="1">
        <v>377705</v>
      </c>
      <c r="D62" s="2" t="s">
        <v>165</v>
      </c>
      <c r="E62" s="6" t="s">
        <v>117</v>
      </c>
      <c r="F62" s="1">
        <v>30</v>
      </c>
      <c r="G62" s="29">
        <v>280.83</v>
      </c>
      <c r="H62" s="30"/>
      <c r="I62" s="30"/>
      <c r="J62" s="31"/>
      <c r="K62" s="63">
        <f t="shared" si="0"/>
        <v>8424.9</v>
      </c>
      <c r="L62" s="63"/>
      <c r="M62" s="64"/>
    </row>
    <row r="63" spans="1:13">
      <c r="A63" s="9" t="s">
        <v>47</v>
      </c>
      <c r="B63" s="6" t="s">
        <v>106</v>
      </c>
      <c r="C63" s="1">
        <v>379577</v>
      </c>
      <c r="D63" s="2" t="s">
        <v>166</v>
      </c>
      <c r="E63" s="6" t="s">
        <v>117</v>
      </c>
      <c r="F63" s="1">
        <v>20</v>
      </c>
      <c r="G63" s="29">
        <v>354.71</v>
      </c>
      <c r="H63" s="30"/>
      <c r="I63" s="30"/>
      <c r="J63" s="31"/>
      <c r="K63" s="63">
        <f t="shared" si="0"/>
        <v>7094.2</v>
      </c>
      <c r="L63" s="63"/>
      <c r="M63" s="64"/>
    </row>
    <row r="64" spans="1:13">
      <c r="A64" s="9" t="s">
        <v>48</v>
      </c>
      <c r="B64" s="6" t="s">
        <v>106</v>
      </c>
      <c r="C64" s="19" t="s">
        <v>307</v>
      </c>
      <c r="D64" s="2" t="s">
        <v>337</v>
      </c>
      <c r="E64" s="6" t="s">
        <v>117</v>
      </c>
      <c r="F64" s="1">
        <v>65</v>
      </c>
      <c r="G64" s="29">
        <v>9.51</v>
      </c>
      <c r="H64" s="30"/>
      <c r="I64" s="30"/>
      <c r="J64" s="31"/>
      <c r="K64" s="63">
        <f t="shared" si="0"/>
        <v>618.15</v>
      </c>
      <c r="L64" s="63"/>
      <c r="M64" s="64"/>
    </row>
    <row r="65" spans="1:13">
      <c r="A65" s="9" t="s">
        <v>49</v>
      </c>
      <c r="B65" s="6" t="s">
        <v>106</v>
      </c>
      <c r="C65" s="1">
        <v>231662</v>
      </c>
      <c r="D65" s="2" t="s">
        <v>167</v>
      </c>
      <c r="E65" s="6" t="s">
        <v>130</v>
      </c>
      <c r="F65" s="1">
        <v>130</v>
      </c>
      <c r="G65" s="29">
        <v>26.63</v>
      </c>
      <c r="H65" s="30"/>
      <c r="I65" s="30"/>
      <c r="J65" s="31"/>
      <c r="K65" s="63">
        <f t="shared" si="0"/>
        <v>3461.9</v>
      </c>
      <c r="L65" s="63"/>
      <c r="M65" s="64"/>
    </row>
    <row r="66" spans="1:13">
      <c r="A66" s="9" t="s">
        <v>50</v>
      </c>
      <c r="B66" s="6" t="s">
        <v>106</v>
      </c>
      <c r="C66" s="1">
        <v>338079</v>
      </c>
      <c r="D66" s="2" t="s">
        <v>168</v>
      </c>
      <c r="E66" s="6" t="s">
        <v>130</v>
      </c>
      <c r="F66" s="1">
        <v>130</v>
      </c>
      <c r="G66" s="29">
        <v>28.97</v>
      </c>
      <c r="H66" s="30"/>
      <c r="I66" s="30"/>
      <c r="J66" s="31"/>
      <c r="K66" s="63">
        <f t="shared" si="0"/>
        <v>3766.1</v>
      </c>
      <c r="L66" s="63"/>
      <c r="M66" s="64"/>
    </row>
    <row r="67" spans="1:13">
      <c r="A67" s="9" t="s">
        <v>51</v>
      </c>
      <c r="B67" s="6" t="s">
        <v>106</v>
      </c>
      <c r="C67" s="1">
        <v>328120</v>
      </c>
      <c r="D67" s="2" t="s">
        <v>169</v>
      </c>
      <c r="E67" s="6" t="s">
        <v>117</v>
      </c>
      <c r="F67" s="1">
        <v>30</v>
      </c>
      <c r="G67" s="29">
        <v>12.85</v>
      </c>
      <c r="H67" s="30"/>
      <c r="I67" s="30"/>
      <c r="J67" s="31"/>
      <c r="K67" s="63">
        <f t="shared" si="0"/>
        <v>385.5</v>
      </c>
      <c r="L67" s="63"/>
      <c r="M67" s="64"/>
    </row>
    <row r="68" spans="1:13">
      <c r="A68" s="9" t="s">
        <v>52</v>
      </c>
      <c r="B68" s="6" t="s">
        <v>106</v>
      </c>
      <c r="C68" s="1">
        <v>234492</v>
      </c>
      <c r="D68" s="2" t="s">
        <v>170</v>
      </c>
      <c r="E68" s="6" t="s">
        <v>134</v>
      </c>
      <c r="F68" s="1">
        <v>260</v>
      </c>
      <c r="G68" s="29">
        <v>9.39</v>
      </c>
      <c r="H68" s="30"/>
      <c r="I68" s="30"/>
      <c r="J68" s="31"/>
      <c r="K68" s="63">
        <f t="shared" si="0"/>
        <v>2441.4</v>
      </c>
      <c r="L68" s="63"/>
      <c r="M68" s="64"/>
    </row>
    <row r="69" spans="1:13" ht="24">
      <c r="A69" s="9" t="s">
        <v>53</v>
      </c>
      <c r="B69" s="6" t="s">
        <v>106</v>
      </c>
      <c r="C69" s="1">
        <v>357342</v>
      </c>
      <c r="D69" s="2" t="s">
        <v>171</v>
      </c>
      <c r="E69" s="6" t="s">
        <v>172</v>
      </c>
      <c r="F69" s="1">
        <v>20</v>
      </c>
      <c r="G69" s="29">
        <v>29.29</v>
      </c>
      <c r="H69" s="30"/>
      <c r="I69" s="30"/>
      <c r="J69" s="31"/>
      <c r="K69" s="63">
        <f t="shared" si="0"/>
        <v>585.79999999999995</v>
      </c>
      <c r="L69" s="63"/>
      <c r="M69" s="64"/>
    </row>
    <row r="70" spans="1:13">
      <c r="A70" s="9" t="s">
        <v>54</v>
      </c>
      <c r="B70" s="6" t="s">
        <v>106</v>
      </c>
      <c r="C70" s="1">
        <v>237396</v>
      </c>
      <c r="D70" s="2" t="s">
        <v>173</v>
      </c>
      <c r="E70" s="6" t="s">
        <v>117</v>
      </c>
      <c r="F70" s="1">
        <v>20</v>
      </c>
      <c r="G70" s="29">
        <v>12.82</v>
      </c>
      <c r="H70" s="30"/>
      <c r="I70" s="30"/>
      <c r="J70" s="31"/>
      <c r="K70" s="63">
        <f t="shared" si="0"/>
        <v>256.39999999999998</v>
      </c>
      <c r="L70" s="63"/>
      <c r="M70" s="64"/>
    </row>
    <row r="71" spans="1:13">
      <c r="A71" s="9" t="s">
        <v>55</v>
      </c>
      <c r="B71" s="6" t="s">
        <v>106</v>
      </c>
      <c r="C71" s="1">
        <v>234575</v>
      </c>
      <c r="D71" s="2" t="s">
        <v>174</v>
      </c>
      <c r="E71" s="6" t="s">
        <v>117</v>
      </c>
      <c r="F71" s="1">
        <v>20</v>
      </c>
      <c r="G71" s="29">
        <v>26.46</v>
      </c>
      <c r="H71" s="30"/>
      <c r="I71" s="30"/>
      <c r="J71" s="31"/>
      <c r="K71" s="63">
        <f t="shared" si="0"/>
        <v>529.20000000000005</v>
      </c>
      <c r="L71" s="63"/>
      <c r="M71" s="64"/>
    </row>
    <row r="72" spans="1:13">
      <c r="A72" s="9" t="s">
        <v>56</v>
      </c>
      <c r="B72" s="6" t="s">
        <v>106</v>
      </c>
      <c r="C72" s="1">
        <v>234567</v>
      </c>
      <c r="D72" s="2" t="s">
        <v>175</v>
      </c>
      <c r="E72" s="6" t="s">
        <v>117</v>
      </c>
      <c r="F72" s="1">
        <v>130</v>
      </c>
      <c r="G72" s="29">
        <v>25.27</v>
      </c>
      <c r="H72" s="30"/>
      <c r="I72" s="30"/>
      <c r="J72" s="31"/>
      <c r="K72" s="63">
        <f t="shared" si="0"/>
        <v>3285.1</v>
      </c>
      <c r="L72" s="63"/>
      <c r="M72" s="64"/>
    </row>
    <row r="73" spans="1:13">
      <c r="A73" s="9" t="s">
        <v>57</v>
      </c>
      <c r="B73" s="6" t="s">
        <v>106</v>
      </c>
      <c r="C73" s="1">
        <v>378842</v>
      </c>
      <c r="D73" s="2" t="s">
        <v>176</v>
      </c>
      <c r="E73" s="6" t="s">
        <v>117</v>
      </c>
      <c r="F73" s="1">
        <v>30</v>
      </c>
      <c r="G73" s="29">
        <v>71.48</v>
      </c>
      <c r="H73" s="30"/>
      <c r="I73" s="30"/>
      <c r="J73" s="31"/>
      <c r="K73" s="63">
        <f t="shared" si="0"/>
        <v>2144.4</v>
      </c>
      <c r="L73" s="63"/>
      <c r="M73" s="64"/>
    </row>
    <row r="74" spans="1:13">
      <c r="A74" s="9" t="s">
        <v>58</v>
      </c>
      <c r="B74" s="6" t="s">
        <v>106</v>
      </c>
      <c r="C74" s="1">
        <v>237743</v>
      </c>
      <c r="D74" s="2" t="s">
        <v>177</v>
      </c>
      <c r="E74" s="6" t="s">
        <v>117</v>
      </c>
      <c r="F74" s="1">
        <v>20</v>
      </c>
      <c r="G74" s="29">
        <v>48.74</v>
      </c>
      <c r="H74" s="30"/>
      <c r="I74" s="30"/>
      <c r="J74" s="31"/>
      <c r="K74" s="63">
        <f t="shared" si="0"/>
        <v>974.8</v>
      </c>
      <c r="L74" s="63"/>
      <c r="M74" s="64"/>
    </row>
    <row r="75" spans="1:13">
      <c r="A75" s="9" t="s">
        <v>59</v>
      </c>
      <c r="B75" s="6" t="s">
        <v>106</v>
      </c>
      <c r="C75" s="1">
        <v>222539</v>
      </c>
      <c r="D75" s="2" t="s">
        <v>178</v>
      </c>
      <c r="E75" s="6" t="s">
        <v>117</v>
      </c>
      <c r="F75" s="1">
        <v>75</v>
      </c>
      <c r="G75" s="29">
        <v>51.75</v>
      </c>
      <c r="H75" s="30"/>
      <c r="I75" s="30"/>
      <c r="J75" s="31"/>
      <c r="K75" s="63">
        <f t="shared" si="0"/>
        <v>3881.25</v>
      </c>
      <c r="L75" s="63"/>
      <c r="M75" s="64"/>
    </row>
    <row r="76" spans="1:13">
      <c r="A76" s="9" t="s">
        <v>60</v>
      </c>
      <c r="B76" s="6" t="s">
        <v>106</v>
      </c>
      <c r="C76" s="1">
        <v>219659</v>
      </c>
      <c r="D76" s="2" t="s">
        <v>179</v>
      </c>
      <c r="E76" s="6" t="s">
        <v>117</v>
      </c>
      <c r="F76" s="1">
        <v>150</v>
      </c>
      <c r="G76" s="29">
        <v>53.3</v>
      </c>
      <c r="H76" s="30"/>
      <c r="I76" s="30"/>
      <c r="J76" s="31"/>
      <c r="K76" s="63">
        <f t="shared" si="0"/>
        <v>7995</v>
      </c>
      <c r="L76" s="63"/>
      <c r="M76" s="64"/>
    </row>
    <row r="77" spans="1:13">
      <c r="A77" s="9" t="s">
        <v>61</v>
      </c>
      <c r="B77" s="6" t="s">
        <v>106</v>
      </c>
      <c r="C77" s="1">
        <v>219642</v>
      </c>
      <c r="D77" s="2" t="s">
        <v>180</v>
      </c>
      <c r="E77" s="6" t="s">
        <v>117</v>
      </c>
      <c r="F77" s="1">
        <v>50</v>
      </c>
      <c r="G77" s="29">
        <v>21.22</v>
      </c>
      <c r="H77" s="30"/>
      <c r="I77" s="30"/>
      <c r="J77" s="31"/>
      <c r="K77" s="63">
        <f t="shared" si="0"/>
        <v>1061</v>
      </c>
      <c r="L77" s="63"/>
      <c r="M77" s="64"/>
    </row>
    <row r="78" spans="1:13">
      <c r="A78" s="9" t="s">
        <v>62</v>
      </c>
      <c r="B78" s="6" t="s">
        <v>106</v>
      </c>
      <c r="C78" s="1">
        <v>375718</v>
      </c>
      <c r="D78" s="2" t="s">
        <v>181</v>
      </c>
      <c r="E78" s="6" t="s">
        <v>117</v>
      </c>
      <c r="F78" s="1">
        <v>20</v>
      </c>
      <c r="G78" s="29">
        <v>88.52</v>
      </c>
      <c r="H78" s="30"/>
      <c r="I78" s="30"/>
      <c r="J78" s="31"/>
      <c r="K78" s="63">
        <f t="shared" si="0"/>
        <v>1770.4</v>
      </c>
      <c r="L78" s="63"/>
      <c r="M78" s="64"/>
    </row>
    <row r="79" spans="1:13">
      <c r="A79" s="9" t="s">
        <v>63</v>
      </c>
      <c r="B79" s="6" t="s">
        <v>106</v>
      </c>
      <c r="C79" s="23">
        <v>219634</v>
      </c>
      <c r="D79" s="2" t="s">
        <v>182</v>
      </c>
      <c r="E79" s="6" t="s">
        <v>117</v>
      </c>
      <c r="F79" s="1">
        <v>30</v>
      </c>
      <c r="G79" s="29">
        <v>6.32</v>
      </c>
      <c r="H79" s="30"/>
      <c r="I79" s="30"/>
      <c r="J79" s="31"/>
      <c r="K79" s="63">
        <f t="shared" si="0"/>
        <v>189.6</v>
      </c>
      <c r="L79" s="63"/>
      <c r="M79" s="64"/>
    </row>
    <row r="80" spans="1:13">
      <c r="A80" s="9" t="s">
        <v>64</v>
      </c>
      <c r="B80" s="6" t="s">
        <v>106</v>
      </c>
      <c r="C80" s="24" t="s">
        <v>307</v>
      </c>
      <c r="D80" s="2" t="s">
        <v>338</v>
      </c>
      <c r="E80" s="6" t="s">
        <v>117</v>
      </c>
      <c r="F80" s="1">
        <v>100</v>
      </c>
      <c r="G80" s="29">
        <v>12.41</v>
      </c>
      <c r="H80" s="30"/>
      <c r="I80" s="30"/>
      <c r="J80" s="31"/>
      <c r="K80" s="63">
        <f t="shared" ref="K80:K143" si="1">ROUND(F80*G80,2)</f>
        <v>1241</v>
      </c>
      <c r="L80" s="63"/>
      <c r="M80" s="64"/>
    </row>
    <row r="81" spans="1:13">
      <c r="A81" s="9" t="s">
        <v>65</v>
      </c>
      <c r="B81" s="6" t="s">
        <v>106</v>
      </c>
      <c r="C81" s="1">
        <v>237271</v>
      </c>
      <c r="D81" s="2" t="s">
        <v>183</v>
      </c>
      <c r="E81" s="6" t="s">
        <v>117</v>
      </c>
      <c r="F81" s="1">
        <v>150</v>
      </c>
      <c r="G81" s="29">
        <v>16.21</v>
      </c>
      <c r="H81" s="30"/>
      <c r="I81" s="30"/>
      <c r="J81" s="31"/>
      <c r="K81" s="63">
        <f t="shared" si="1"/>
        <v>2431.5</v>
      </c>
      <c r="L81" s="63"/>
      <c r="M81" s="64"/>
    </row>
    <row r="82" spans="1:13">
      <c r="A82" s="9" t="s">
        <v>66</v>
      </c>
      <c r="B82" s="6" t="s">
        <v>106</v>
      </c>
      <c r="C82" s="1">
        <v>374393</v>
      </c>
      <c r="D82" s="2" t="s">
        <v>184</v>
      </c>
      <c r="E82" s="6" t="s">
        <v>117</v>
      </c>
      <c r="F82" s="1">
        <v>30</v>
      </c>
      <c r="G82" s="29">
        <v>83.92</v>
      </c>
      <c r="H82" s="30"/>
      <c r="I82" s="30"/>
      <c r="J82" s="31"/>
      <c r="K82" s="63">
        <f t="shared" si="1"/>
        <v>2517.6</v>
      </c>
      <c r="L82" s="63"/>
      <c r="M82" s="64"/>
    </row>
    <row r="83" spans="1:13">
      <c r="A83" s="9" t="s">
        <v>67</v>
      </c>
      <c r="B83" s="6" t="s">
        <v>106</v>
      </c>
      <c r="C83" s="1">
        <v>237784</v>
      </c>
      <c r="D83" s="2" t="s">
        <v>185</v>
      </c>
      <c r="E83" s="6" t="s">
        <v>117</v>
      </c>
      <c r="F83" s="1">
        <v>30</v>
      </c>
      <c r="G83" s="29">
        <v>36.659999999999997</v>
      </c>
      <c r="H83" s="30"/>
      <c r="I83" s="30"/>
      <c r="J83" s="31"/>
      <c r="K83" s="63">
        <f t="shared" si="1"/>
        <v>1099.8</v>
      </c>
      <c r="L83" s="63"/>
      <c r="M83" s="64"/>
    </row>
    <row r="84" spans="1:13">
      <c r="A84" s="9" t="s">
        <v>68</v>
      </c>
      <c r="B84" s="6" t="s">
        <v>106</v>
      </c>
      <c r="C84" s="1">
        <v>237800</v>
      </c>
      <c r="D84" s="2" t="s">
        <v>186</v>
      </c>
      <c r="E84" s="6" t="s">
        <v>117</v>
      </c>
      <c r="F84" s="1">
        <v>15</v>
      </c>
      <c r="G84" s="29">
        <v>88.2</v>
      </c>
      <c r="H84" s="30"/>
      <c r="I84" s="30"/>
      <c r="J84" s="31"/>
      <c r="K84" s="63">
        <f t="shared" si="1"/>
        <v>1323</v>
      </c>
      <c r="L84" s="63"/>
      <c r="M84" s="64"/>
    </row>
    <row r="85" spans="1:13">
      <c r="A85" s="9" t="s">
        <v>69</v>
      </c>
      <c r="B85" s="6" t="s">
        <v>106</v>
      </c>
      <c r="C85" s="1">
        <v>237289</v>
      </c>
      <c r="D85" s="2" t="s">
        <v>187</v>
      </c>
      <c r="E85" s="6" t="s">
        <v>117</v>
      </c>
      <c r="F85" s="1">
        <v>750</v>
      </c>
      <c r="G85" s="29">
        <v>26.08</v>
      </c>
      <c r="H85" s="30"/>
      <c r="I85" s="30"/>
      <c r="J85" s="31"/>
      <c r="K85" s="63">
        <f t="shared" si="1"/>
        <v>19560</v>
      </c>
      <c r="L85" s="63"/>
      <c r="M85" s="64"/>
    </row>
    <row r="86" spans="1:13">
      <c r="A86" s="9" t="s">
        <v>70</v>
      </c>
      <c r="B86" s="6" t="s">
        <v>106</v>
      </c>
      <c r="C86" s="1">
        <v>66878</v>
      </c>
      <c r="D86" s="2" t="s">
        <v>188</v>
      </c>
      <c r="E86" s="6" t="s">
        <v>117</v>
      </c>
      <c r="F86" s="1">
        <v>750</v>
      </c>
      <c r="G86" s="29">
        <v>2.89</v>
      </c>
      <c r="H86" s="30"/>
      <c r="I86" s="30"/>
      <c r="J86" s="31"/>
      <c r="K86" s="63">
        <f t="shared" si="1"/>
        <v>2167.5</v>
      </c>
      <c r="L86" s="63"/>
      <c r="M86" s="64"/>
    </row>
    <row r="87" spans="1:13">
      <c r="A87" s="9" t="s">
        <v>71</v>
      </c>
      <c r="B87" s="6" t="s">
        <v>106</v>
      </c>
      <c r="C87" s="19" t="s">
        <v>307</v>
      </c>
      <c r="D87" s="2" t="s">
        <v>339</v>
      </c>
      <c r="E87" s="6" t="s">
        <v>117</v>
      </c>
      <c r="F87" s="1">
        <v>1300</v>
      </c>
      <c r="G87" s="29">
        <v>4.5199999999999996</v>
      </c>
      <c r="H87" s="30"/>
      <c r="I87" s="30"/>
      <c r="J87" s="31"/>
      <c r="K87" s="63">
        <f t="shared" si="1"/>
        <v>5876</v>
      </c>
      <c r="L87" s="63"/>
      <c r="M87" s="64"/>
    </row>
    <row r="88" spans="1:13">
      <c r="A88" s="9" t="s">
        <v>72</v>
      </c>
      <c r="B88" s="6" t="s">
        <v>106</v>
      </c>
      <c r="C88" s="19" t="s">
        <v>307</v>
      </c>
      <c r="D88" s="2" t="s">
        <v>340</v>
      </c>
      <c r="E88" s="6" t="s">
        <v>117</v>
      </c>
      <c r="F88" s="1">
        <v>260</v>
      </c>
      <c r="G88" s="29">
        <v>12.58</v>
      </c>
      <c r="H88" s="30"/>
      <c r="I88" s="30"/>
      <c r="J88" s="31"/>
      <c r="K88" s="63">
        <f t="shared" si="1"/>
        <v>3270.8</v>
      </c>
      <c r="L88" s="63"/>
      <c r="M88" s="64"/>
    </row>
    <row r="89" spans="1:13">
      <c r="A89" s="9" t="s">
        <v>73</v>
      </c>
      <c r="B89" s="27" t="s">
        <v>106</v>
      </c>
      <c r="C89" s="14">
        <v>75036</v>
      </c>
      <c r="D89" s="28" t="s">
        <v>191</v>
      </c>
      <c r="E89" s="27" t="s">
        <v>117</v>
      </c>
      <c r="F89" s="14">
        <v>75</v>
      </c>
      <c r="G89" s="29">
        <v>15.33</v>
      </c>
      <c r="H89" s="30"/>
      <c r="I89" s="30"/>
      <c r="J89" s="31"/>
      <c r="K89" s="63">
        <f t="shared" si="1"/>
        <v>1149.75</v>
      </c>
      <c r="L89" s="63"/>
      <c r="M89" s="64"/>
    </row>
    <row r="90" spans="1:13">
      <c r="A90" s="9" t="s">
        <v>74</v>
      </c>
      <c r="B90" s="6" t="s">
        <v>106</v>
      </c>
      <c r="C90" s="1">
        <v>289058</v>
      </c>
      <c r="D90" s="2" t="s">
        <v>192</v>
      </c>
      <c r="E90" s="6" t="s">
        <v>117</v>
      </c>
      <c r="F90" s="1">
        <v>30</v>
      </c>
      <c r="G90" s="29">
        <v>196.14</v>
      </c>
      <c r="H90" s="30"/>
      <c r="I90" s="30"/>
      <c r="J90" s="31"/>
      <c r="K90" s="63">
        <f t="shared" si="1"/>
        <v>5884.2</v>
      </c>
      <c r="L90" s="63"/>
      <c r="M90" s="64"/>
    </row>
    <row r="91" spans="1:13">
      <c r="A91" s="9" t="s">
        <v>75</v>
      </c>
      <c r="B91" s="6" t="s">
        <v>106</v>
      </c>
      <c r="C91" s="1">
        <v>293357</v>
      </c>
      <c r="D91" s="2" t="s">
        <v>193</v>
      </c>
      <c r="E91" s="6" t="s">
        <v>117</v>
      </c>
      <c r="F91" s="1">
        <v>50</v>
      </c>
      <c r="G91" s="29">
        <v>76.14</v>
      </c>
      <c r="H91" s="30"/>
      <c r="I91" s="30"/>
      <c r="J91" s="31"/>
      <c r="K91" s="63">
        <f t="shared" si="1"/>
        <v>3807</v>
      </c>
      <c r="L91" s="63"/>
      <c r="M91" s="64"/>
    </row>
    <row r="92" spans="1:13">
      <c r="A92" s="9" t="s">
        <v>76</v>
      </c>
      <c r="B92" s="6" t="s">
        <v>106</v>
      </c>
      <c r="C92" s="1">
        <v>236265</v>
      </c>
      <c r="D92" s="2" t="s">
        <v>194</v>
      </c>
      <c r="E92" s="6" t="s">
        <v>117</v>
      </c>
      <c r="F92" s="1">
        <v>150</v>
      </c>
      <c r="G92" s="29">
        <v>23.77</v>
      </c>
      <c r="H92" s="30"/>
      <c r="I92" s="30"/>
      <c r="J92" s="31"/>
      <c r="K92" s="63">
        <f t="shared" si="1"/>
        <v>3565.5</v>
      </c>
      <c r="L92" s="63"/>
      <c r="M92" s="64"/>
    </row>
    <row r="93" spans="1:13">
      <c r="A93" s="9" t="s">
        <v>77</v>
      </c>
      <c r="B93" s="6" t="s">
        <v>106</v>
      </c>
      <c r="C93" s="1">
        <v>375233</v>
      </c>
      <c r="D93" s="2" t="s">
        <v>195</v>
      </c>
      <c r="E93" s="6" t="s">
        <v>117</v>
      </c>
      <c r="F93" s="1">
        <v>30</v>
      </c>
      <c r="G93" s="29">
        <v>27.54</v>
      </c>
      <c r="H93" s="30"/>
      <c r="I93" s="30"/>
      <c r="J93" s="31"/>
      <c r="K93" s="63">
        <f t="shared" si="1"/>
        <v>826.2</v>
      </c>
      <c r="L93" s="63"/>
      <c r="M93" s="64"/>
    </row>
    <row r="94" spans="1:13">
      <c r="A94" s="9" t="s">
        <v>78</v>
      </c>
      <c r="B94" s="6" t="s">
        <v>106</v>
      </c>
      <c r="C94" s="1">
        <v>75630</v>
      </c>
      <c r="D94" s="2" t="s">
        <v>196</v>
      </c>
      <c r="E94" s="6" t="s">
        <v>117</v>
      </c>
      <c r="F94" s="1">
        <v>130</v>
      </c>
      <c r="G94" s="29">
        <v>0.95</v>
      </c>
      <c r="H94" s="30"/>
      <c r="I94" s="30"/>
      <c r="J94" s="31"/>
      <c r="K94" s="63">
        <f t="shared" si="1"/>
        <v>123.5</v>
      </c>
      <c r="L94" s="63"/>
      <c r="M94" s="64"/>
    </row>
    <row r="95" spans="1:13">
      <c r="A95" s="9" t="s">
        <v>79</v>
      </c>
      <c r="B95" s="6" t="s">
        <v>106</v>
      </c>
      <c r="C95" s="1">
        <v>207415</v>
      </c>
      <c r="D95" s="2" t="s">
        <v>197</v>
      </c>
      <c r="E95" s="6" t="s">
        <v>117</v>
      </c>
      <c r="F95" s="1">
        <v>65</v>
      </c>
      <c r="G95" s="29">
        <v>1048.69</v>
      </c>
      <c r="H95" s="30"/>
      <c r="I95" s="30"/>
      <c r="J95" s="31"/>
      <c r="K95" s="63">
        <f t="shared" si="1"/>
        <v>68164.850000000006</v>
      </c>
      <c r="L95" s="63"/>
      <c r="M95" s="64"/>
    </row>
    <row r="96" spans="1:13">
      <c r="A96" s="9" t="s">
        <v>80</v>
      </c>
      <c r="B96" s="6" t="s">
        <v>106</v>
      </c>
      <c r="C96" s="1">
        <v>207449</v>
      </c>
      <c r="D96" s="2" t="s">
        <v>198</v>
      </c>
      <c r="E96" s="6" t="s">
        <v>117</v>
      </c>
      <c r="F96" s="1">
        <v>20</v>
      </c>
      <c r="G96" s="29">
        <v>1494.76</v>
      </c>
      <c r="H96" s="30"/>
      <c r="I96" s="30"/>
      <c r="J96" s="31"/>
      <c r="K96" s="63">
        <f t="shared" si="1"/>
        <v>29895.200000000001</v>
      </c>
      <c r="L96" s="63"/>
      <c r="M96" s="64"/>
    </row>
    <row r="97" spans="1:13">
      <c r="A97" s="9" t="s">
        <v>81</v>
      </c>
      <c r="B97" s="6" t="s">
        <v>106</v>
      </c>
      <c r="C97" s="1">
        <v>207522</v>
      </c>
      <c r="D97" s="2" t="s">
        <v>199</v>
      </c>
      <c r="E97" s="6" t="s">
        <v>117</v>
      </c>
      <c r="F97" s="1">
        <v>5</v>
      </c>
      <c r="G97" s="29">
        <v>1186.96</v>
      </c>
      <c r="H97" s="30"/>
      <c r="I97" s="30"/>
      <c r="J97" s="31"/>
      <c r="K97" s="63">
        <f t="shared" si="1"/>
        <v>5934.8</v>
      </c>
      <c r="L97" s="63"/>
      <c r="M97" s="64"/>
    </row>
    <row r="98" spans="1:13">
      <c r="A98" s="9" t="s">
        <v>82</v>
      </c>
      <c r="B98" s="6" t="s">
        <v>106</v>
      </c>
      <c r="C98" s="1">
        <v>207506</v>
      </c>
      <c r="D98" s="2" t="s">
        <v>200</v>
      </c>
      <c r="E98" s="6" t="s">
        <v>117</v>
      </c>
      <c r="F98" s="1">
        <v>8</v>
      </c>
      <c r="G98" s="29">
        <v>1830.65</v>
      </c>
      <c r="H98" s="30"/>
      <c r="I98" s="30"/>
      <c r="J98" s="31"/>
      <c r="K98" s="63">
        <f t="shared" si="1"/>
        <v>14645.2</v>
      </c>
      <c r="L98" s="63"/>
      <c r="M98" s="64"/>
    </row>
    <row r="99" spans="1:13">
      <c r="A99" s="9" t="s">
        <v>83</v>
      </c>
      <c r="B99" s="6" t="s">
        <v>106</v>
      </c>
      <c r="C99" s="1">
        <v>207514</v>
      </c>
      <c r="D99" s="2" t="s">
        <v>201</v>
      </c>
      <c r="E99" s="6" t="s">
        <v>117</v>
      </c>
      <c r="F99" s="1">
        <v>5</v>
      </c>
      <c r="G99" s="29">
        <v>2466.0500000000002</v>
      </c>
      <c r="H99" s="30"/>
      <c r="I99" s="30"/>
      <c r="J99" s="31"/>
      <c r="K99" s="63">
        <f t="shared" si="1"/>
        <v>12330.25</v>
      </c>
      <c r="L99" s="63"/>
      <c r="M99" s="64"/>
    </row>
    <row r="100" spans="1:13">
      <c r="A100" s="9" t="s">
        <v>84</v>
      </c>
      <c r="B100" s="6" t="s">
        <v>106</v>
      </c>
      <c r="C100" s="1">
        <v>207530</v>
      </c>
      <c r="D100" s="2" t="s">
        <v>202</v>
      </c>
      <c r="E100" s="6" t="s">
        <v>117</v>
      </c>
      <c r="F100" s="1">
        <v>5</v>
      </c>
      <c r="G100" s="29">
        <v>2432.3000000000002</v>
      </c>
      <c r="H100" s="30"/>
      <c r="I100" s="30"/>
      <c r="J100" s="31"/>
      <c r="K100" s="63">
        <f t="shared" si="1"/>
        <v>12161.5</v>
      </c>
      <c r="L100" s="63"/>
      <c r="M100" s="64"/>
    </row>
    <row r="101" spans="1:13">
      <c r="A101" s="9" t="s">
        <v>85</v>
      </c>
      <c r="B101" s="6" t="s">
        <v>106</v>
      </c>
      <c r="C101" s="1">
        <v>207555</v>
      </c>
      <c r="D101" s="2" t="s">
        <v>203</v>
      </c>
      <c r="E101" s="6" t="s">
        <v>117</v>
      </c>
      <c r="F101" s="1">
        <v>5</v>
      </c>
      <c r="G101" s="29">
        <v>3391.01</v>
      </c>
      <c r="H101" s="30"/>
      <c r="I101" s="30"/>
      <c r="J101" s="31"/>
      <c r="K101" s="63">
        <f t="shared" si="1"/>
        <v>16955.05</v>
      </c>
      <c r="L101" s="63"/>
      <c r="M101" s="64"/>
    </row>
    <row r="102" spans="1:13">
      <c r="A102" s="9" t="s">
        <v>86</v>
      </c>
      <c r="B102" s="6" t="s">
        <v>106</v>
      </c>
      <c r="C102" s="1">
        <v>207373</v>
      </c>
      <c r="D102" s="2" t="s">
        <v>204</v>
      </c>
      <c r="E102" s="6" t="s">
        <v>117</v>
      </c>
      <c r="F102" s="1">
        <v>70</v>
      </c>
      <c r="G102" s="29">
        <v>884.06</v>
      </c>
      <c r="H102" s="30"/>
      <c r="I102" s="30"/>
      <c r="J102" s="31"/>
      <c r="K102" s="63">
        <f t="shared" si="1"/>
        <v>61884.2</v>
      </c>
      <c r="L102" s="63"/>
      <c r="M102" s="64"/>
    </row>
    <row r="103" spans="1:13">
      <c r="A103" s="9" t="s">
        <v>87</v>
      </c>
      <c r="B103" s="18" t="s">
        <v>307</v>
      </c>
      <c r="C103" s="19" t="s">
        <v>307</v>
      </c>
      <c r="D103" s="20" t="s">
        <v>321</v>
      </c>
      <c r="E103" s="21" t="s">
        <v>117</v>
      </c>
      <c r="F103" s="22">
        <v>8</v>
      </c>
      <c r="G103" s="29">
        <v>1047.21</v>
      </c>
      <c r="H103" s="30"/>
      <c r="I103" s="30"/>
      <c r="J103" s="31"/>
      <c r="K103" s="63">
        <f t="shared" si="1"/>
        <v>8377.68</v>
      </c>
      <c r="L103" s="63"/>
      <c r="M103" s="64"/>
    </row>
    <row r="104" spans="1:13">
      <c r="A104" s="9" t="s">
        <v>88</v>
      </c>
      <c r="B104" s="6" t="s">
        <v>106</v>
      </c>
      <c r="C104" s="1">
        <v>207571</v>
      </c>
      <c r="D104" s="2" t="s">
        <v>205</v>
      </c>
      <c r="E104" s="6" t="s">
        <v>117</v>
      </c>
      <c r="F104" s="1">
        <v>5</v>
      </c>
      <c r="G104" s="29">
        <v>1019.71</v>
      </c>
      <c r="H104" s="30"/>
      <c r="I104" s="30"/>
      <c r="J104" s="31"/>
      <c r="K104" s="63">
        <f t="shared" si="1"/>
        <v>5098.55</v>
      </c>
      <c r="L104" s="63"/>
      <c r="M104" s="64"/>
    </row>
    <row r="105" spans="1:13">
      <c r="A105" s="9" t="s">
        <v>89</v>
      </c>
      <c r="B105" s="6" t="s">
        <v>106</v>
      </c>
      <c r="C105" s="1">
        <v>237768</v>
      </c>
      <c r="D105" s="2" t="s">
        <v>206</v>
      </c>
      <c r="E105" s="6" t="s">
        <v>117</v>
      </c>
      <c r="F105" s="1">
        <v>130</v>
      </c>
      <c r="G105" s="29">
        <v>2.96</v>
      </c>
      <c r="H105" s="30"/>
      <c r="I105" s="30"/>
      <c r="J105" s="31"/>
      <c r="K105" s="63">
        <f t="shared" si="1"/>
        <v>384.8</v>
      </c>
      <c r="L105" s="63"/>
      <c r="M105" s="64"/>
    </row>
    <row r="106" spans="1:13">
      <c r="A106" s="9" t="s">
        <v>90</v>
      </c>
      <c r="B106" s="6" t="s">
        <v>106</v>
      </c>
      <c r="C106" s="1">
        <v>78972</v>
      </c>
      <c r="D106" s="2" t="s">
        <v>207</v>
      </c>
      <c r="E106" s="6" t="s">
        <v>130</v>
      </c>
      <c r="F106" s="1">
        <v>20</v>
      </c>
      <c r="G106" s="29">
        <v>4.51</v>
      </c>
      <c r="H106" s="30"/>
      <c r="I106" s="30"/>
      <c r="J106" s="31"/>
      <c r="K106" s="63">
        <f t="shared" si="1"/>
        <v>90.2</v>
      </c>
      <c r="L106" s="63"/>
      <c r="M106" s="64"/>
    </row>
    <row r="107" spans="1:13">
      <c r="A107" s="9" t="s">
        <v>91</v>
      </c>
      <c r="B107" s="6" t="s">
        <v>106</v>
      </c>
      <c r="C107" s="1">
        <v>237156</v>
      </c>
      <c r="D107" s="2" t="s">
        <v>208</v>
      </c>
      <c r="E107" s="6" t="s">
        <v>117</v>
      </c>
      <c r="F107" s="1">
        <v>30</v>
      </c>
      <c r="G107" s="29">
        <v>11.98</v>
      </c>
      <c r="H107" s="30"/>
      <c r="I107" s="30"/>
      <c r="J107" s="31"/>
      <c r="K107" s="63">
        <f t="shared" si="1"/>
        <v>359.4</v>
      </c>
      <c r="L107" s="63"/>
      <c r="M107" s="64"/>
    </row>
    <row r="108" spans="1:13">
      <c r="A108" s="9" t="s">
        <v>92</v>
      </c>
      <c r="B108" s="6" t="s">
        <v>106</v>
      </c>
      <c r="C108" s="1">
        <v>237081</v>
      </c>
      <c r="D108" s="2" t="s">
        <v>209</v>
      </c>
      <c r="E108" s="6" t="s">
        <v>117</v>
      </c>
      <c r="F108" s="1">
        <v>30</v>
      </c>
      <c r="G108" s="29">
        <v>146.51</v>
      </c>
      <c r="H108" s="30"/>
      <c r="I108" s="30"/>
      <c r="J108" s="31"/>
      <c r="K108" s="63">
        <f t="shared" si="1"/>
        <v>4395.3</v>
      </c>
      <c r="L108" s="63"/>
      <c r="M108" s="64"/>
    </row>
    <row r="109" spans="1:13">
      <c r="A109" s="9" t="s">
        <v>93</v>
      </c>
      <c r="B109" s="6" t="s">
        <v>106</v>
      </c>
      <c r="C109" s="1">
        <v>237776</v>
      </c>
      <c r="D109" s="2" t="s">
        <v>210</v>
      </c>
      <c r="E109" s="6" t="s">
        <v>117</v>
      </c>
      <c r="F109" s="1">
        <v>20</v>
      </c>
      <c r="G109" s="29">
        <v>52.38</v>
      </c>
      <c r="H109" s="30"/>
      <c r="I109" s="30"/>
      <c r="J109" s="31"/>
      <c r="K109" s="63">
        <f t="shared" si="1"/>
        <v>1047.5999999999999</v>
      </c>
      <c r="L109" s="63"/>
      <c r="M109" s="64"/>
    </row>
    <row r="110" spans="1:13">
      <c r="A110" s="9" t="s">
        <v>94</v>
      </c>
      <c r="B110" s="6" t="s">
        <v>106</v>
      </c>
      <c r="C110" s="1">
        <v>237172</v>
      </c>
      <c r="D110" s="2" t="s">
        <v>211</v>
      </c>
      <c r="E110" s="6" t="s">
        <v>117</v>
      </c>
      <c r="F110" s="1">
        <v>60</v>
      </c>
      <c r="G110" s="29">
        <v>33.979999999999997</v>
      </c>
      <c r="H110" s="30"/>
      <c r="I110" s="30"/>
      <c r="J110" s="31"/>
      <c r="K110" s="63">
        <f t="shared" si="1"/>
        <v>2038.8</v>
      </c>
      <c r="L110" s="63"/>
      <c r="M110" s="64"/>
    </row>
    <row r="111" spans="1:13">
      <c r="A111" s="9" t="s">
        <v>95</v>
      </c>
      <c r="B111" s="6" t="s">
        <v>106</v>
      </c>
      <c r="C111" s="1">
        <v>237099</v>
      </c>
      <c r="D111" s="2" t="s">
        <v>212</v>
      </c>
      <c r="E111" s="6" t="s">
        <v>117</v>
      </c>
      <c r="F111" s="1">
        <v>20</v>
      </c>
      <c r="G111" s="29">
        <v>28.55</v>
      </c>
      <c r="H111" s="30"/>
      <c r="I111" s="30"/>
      <c r="J111" s="31"/>
      <c r="K111" s="63">
        <f t="shared" si="1"/>
        <v>571</v>
      </c>
      <c r="L111" s="63"/>
      <c r="M111" s="64"/>
    </row>
    <row r="112" spans="1:13">
      <c r="A112" s="9" t="s">
        <v>96</v>
      </c>
      <c r="B112" s="6" t="s">
        <v>106</v>
      </c>
      <c r="C112" s="1">
        <v>231555</v>
      </c>
      <c r="D112" s="2" t="s">
        <v>213</v>
      </c>
      <c r="E112" s="6" t="s">
        <v>117</v>
      </c>
      <c r="F112" s="1">
        <v>15</v>
      </c>
      <c r="G112" s="29">
        <v>19.38</v>
      </c>
      <c r="H112" s="30"/>
      <c r="I112" s="30"/>
      <c r="J112" s="31"/>
      <c r="K112" s="63">
        <f t="shared" si="1"/>
        <v>290.7</v>
      </c>
      <c r="L112" s="63"/>
      <c r="M112" s="64"/>
    </row>
    <row r="113" spans="1:13">
      <c r="A113" s="9" t="s">
        <v>97</v>
      </c>
      <c r="B113" s="6" t="s">
        <v>106</v>
      </c>
      <c r="C113" s="1">
        <v>245787</v>
      </c>
      <c r="D113" s="2" t="s">
        <v>214</v>
      </c>
      <c r="E113" s="6" t="s">
        <v>117</v>
      </c>
      <c r="F113" s="1">
        <v>5</v>
      </c>
      <c r="G113" s="29">
        <v>3121.38</v>
      </c>
      <c r="H113" s="30"/>
      <c r="I113" s="30"/>
      <c r="J113" s="31"/>
      <c r="K113" s="63">
        <f t="shared" si="1"/>
        <v>15606.9</v>
      </c>
      <c r="L113" s="63"/>
      <c r="M113" s="64"/>
    </row>
    <row r="114" spans="1:13">
      <c r="A114" s="9" t="s">
        <v>98</v>
      </c>
      <c r="B114" s="6" t="s">
        <v>106</v>
      </c>
      <c r="C114" s="1">
        <v>245803</v>
      </c>
      <c r="D114" s="2" t="s">
        <v>215</v>
      </c>
      <c r="E114" s="6" t="s">
        <v>117</v>
      </c>
      <c r="F114" s="1">
        <v>8</v>
      </c>
      <c r="G114" s="29">
        <v>5221.45</v>
      </c>
      <c r="H114" s="30"/>
      <c r="I114" s="30"/>
      <c r="J114" s="31"/>
      <c r="K114" s="63">
        <f t="shared" si="1"/>
        <v>41771.599999999999</v>
      </c>
      <c r="L114" s="63"/>
      <c r="M114" s="64"/>
    </row>
    <row r="115" spans="1:13">
      <c r="A115" s="9" t="s">
        <v>99</v>
      </c>
      <c r="B115" s="6" t="s">
        <v>106</v>
      </c>
      <c r="C115" s="1">
        <v>245837</v>
      </c>
      <c r="D115" s="2" t="s">
        <v>216</v>
      </c>
      <c r="E115" s="6" t="s">
        <v>117</v>
      </c>
      <c r="F115" s="1">
        <v>5</v>
      </c>
      <c r="G115" s="29">
        <v>7500.32</v>
      </c>
      <c r="H115" s="30"/>
      <c r="I115" s="30"/>
      <c r="J115" s="31"/>
      <c r="K115" s="63">
        <f t="shared" si="1"/>
        <v>37501.599999999999</v>
      </c>
      <c r="L115" s="63"/>
      <c r="M115" s="64"/>
    </row>
    <row r="116" spans="1:13">
      <c r="A116" s="9" t="s">
        <v>100</v>
      </c>
      <c r="B116" s="6" t="s">
        <v>106</v>
      </c>
      <c r="C116" s="1">
        <v>245845</v>
      </c>
      <c r="D116" s="2" t="s">
        <v>217</v>
      </c>
      <c r="E116" s="6" t="s">
        <v>117</v>
      </c>
      <c r="F116" s="1">
        <v>5</v>
      </c>
      <c r="G116" s="29">
        <v>9712.5300000000007</v>
      </c>
      <c r="H116" s="30"/>
      <c r="I116" s="30"/>
      <c r="J116" s="31"/>
      <c r="K116" s="63">
        <f t="shared" si="1"/>
        <v>48562.65</v>
      </c>
      <c r="L116" s="63"/>
      <c r="M116" s="64"/>
    </row>
    <row r="117" spans="1:13">
      <c r="A117" s="9" t="s">
        <v>101</v>
      </c>
      <c r="B117" s="6" t="s">
        <v>106</v>
      </c>
      <c r="C117" s="1">
        <v>231431</v>
      </c>
      <c r="D117" s="2" t="s">
        <v>218</v>
      </c>
      <c r="E117" s="6" t="s">
        <v>117</v>
      </c>
      <c r="F117" s="1">
        <v>15</v>
      </c>
      <c r="G117" s="29">
        <v>24.93</v>
      </c>
      <c r="H117" s="30"/>
      <c r="I117" s="30"/>
      <c r="J117" s="31"/>
      <c r="K117" s="63">
        <f t="shared" si="1"/>
        <v>373.95</v>
      </c>
      <c r="L117" s="63"/>
      <c r="M117" s="64"/>
    </row>
    <row r="118" spans="1:13">
      <c r="A118" s="9" t="s">
        <v>102</v>
      </c>
      <c r="B118" s="6" t="s">
        <v>106</v>
      </c>
      <c r="C118" s="1">
        <v>231464</v>
      </c>
      <c r="D118" s="2" t="s">
        <v>219</v>
      </c>
      <c r="E118" s="6" t="s">
        <v>117</v>
      </c>
      <c r="F118" s="1">
        <v>15</v>
      </c>
      <c r="G118" s="29">
        <v>24.93</v>
      </c>
      <c r="H118" s="30"/>
      <c r="I118" s="30"/>
      <c r="J118" s="31"/>
      <c r="K118" s="63">
        <f t="shared" si="1"/>
        <v>373.95</v>
      </c>
      <c r="L118" s="63"/>
      <c r="M118" s="64"/>
    </row>
    <row r="119" spans="1:13">
      <c r="A119" s="9" t="s">
        <v>103</v>
      </c>
      <c r="B119" s="6" t="s">
        <v>106</v>
      </c>
      <c r="C119" s="1">
        <v>231456</v>
      </c>
      <c r="D119" s="2" t="s">
        <v>220</v>
      </c>
      <c r="E119" s="6" t="s">
        <v>117</v>
      </c>
      <c r="F119" s="1">
        <v>15</v>
      </c>
      <c r="G119" s="29">
        <v>28.94</v>
      </c>
      <c r="H119" s="30"/>
      <c r="I119" s="30"/>
      <c r="J119" s="31"/>
      <c r="K119" s="63">
        <f t="shared" si="1"/>
        <v>434.1</v>
      </c>
      <c r="L119" s="63"/>
      <c r="M119" s="64"/>
    </row>
    <row r="120" spans="1:13">
      <c r="A120" s="71" t="s">
        <v>301</v>
      </c>
      <c r="B120" s="72"/>
      <c r="C120" s="72"/>
      <c r="D120" s="72"/>
      <c r="E120" s="72"/>
      <c r="F120" s="72"/>
      <c r="G120" s="72"/>
      <c r="H120" s="72"/>
      <c r="I120" s="72"/>
      <c r="J120" s="73"/>
      <c r="K120" s="65">
        <f>ROUND(SUM(K15:M119),2)</f>
        <v>857882.89</v>
      </c>
      <c r="L120" s="66"/>
      <c r="M120" s="67"/>
    </row>
    <row r="121" spans="1:13">
      <c r="A121" s="3">
        <v>2</v>
      </c>
      <c r="B121" s="11"/>
      <c r="C121" s="11"/>
      <c r="D121" s="4" t="s">
        <v>221</v>
      </c>
      <c r="E121" s="11"/>
      <c r="F121" s="13"/>
      <c r="G121" s="25"/>
      <c r="H121" s="81"/>
      <c r="I121" s="82"/>
      <c r="J121" s="83"/>
      <c r="K121" s="84"/>
      <c r="L121" s="84"/>
      <c r="M121" s="85"/>
    </row>
    <row r="122" spans="1:13">
      <c r="A122" s="9" t="s">
        <v>263</v>
      </c>
      <c r="B122" s="6" t="s">
        <v>106</v>
      </c>
      <c r="C122" s="1">
        <v>75721</v>
      </c>
      <c r="D122" s="2" t="s">
        <v>125</v>
      </c>
      <c r="E122" s="6" t="s">
        <v>117</v>
      </c>
      <c r="F122" s="1">
        <v>110</v>
      </c>
      <c r="G122" s="29">
        <v>0.73</v>
      </c>
      <c r="H122" s="30"/>
      <c r="I122" s="30"/>
      <c r="J122" s="31"/>
      <c r="K122" s="63">
        <f t="shared" si="1"/>
        <v>80.3</v>
      </c>
      <c r="L122" s="63"/>
      <c r="M122" s="64"/>
    </row>
    <row r="123" spans="1:13">
      <c r="A123" s="9" t="s">
        <v>264</v>
      </c>
      <c r="B123" s="6" t="s">
        <v>106</v>
      </c>
      <c r="C123" s="1">
        <v>258905</v>
      </c>
      <c r="D123" s="2" t="s">
        <v>222</v>
      </c>
      <c r="E123" s="6" t="s">
        <v>117</v>
      </c>
      <c r="F123" s="1">
        <v>75</v>
      </c>
      <c r="G123" s="29">
        <v>49.42</v>
      </c>
      <c r="H123" s="30"/>
      <c r="I123" s="30"/>
      <c r="J123" s="31"/>
      <c r="K123" s="63">
        <f t="shared" si="1"/>
        <v>3706.5</v>
      </c>
      <c r="L123" s="63"/>
      <c r="M123" s="64"/>
    </row>
    <row r="124" spans="1:13">
      <c r="A124" s="9" t="s">
        <v>265</v>
      </c>
      <c r="B124" s="6" t="s">
        <v>106</v>
      </c>
      <c r="C124" s="1">
        <v>258921</v>
      </c>
      <c r="D124" s="2" t="s">
        <v>223</v>
      </c>
      <c r="E124" s="6" t="s">
        <v>117</v>
      </c>
      <c r="F124" s="1">
        <v>130</v>
      </c>
      <c r="G124" s="29">
        <v>224.35</v>
      </c>
      <c r="H124" s="30"/>
      <c r="I124" s="30"/>
      <c r="J124" s="31"/>
      <c r="K124" s="63">
        <f t="shared" si="1"/>
        <v>29165.5</v>
      </c>
      <c r="L124" s="63"/>
      <c r="M124" s="64"/>
    </row>
    <row r="125" spans="1:13">
      <c r="A125" s="9" t="s">
        <v>266</v>
      </c>
      <c r="B125" s="6" t="s">
        <v>106</v>
      </c>
      <c r="C125" s="1">
        <v>225615</v>
      </c>
      <c r="D125" s="2" t="s">
        <v>224</v>
      </c>
      <c r="E125" s="6" t="s">
        <v>134</v>
      </c>
      <c r="F125" s="1">
        <v>2000</v>
      </c>
      <c r="G125" s="29">
        <v>1.81</v>
      </c>
      <c r="H125" s="30"/>
      <c r="I125" s="30"/>
      <c r="J125" s="31"/>
      <c r="K125" s="63">
        <f t="shared" si="1"/>
        <v>3620</v>
      </c>
      <c r="L125" s="63"/>
      <c r="M125" s="64"/>
    </row>
    <row r="126" spans="1:13">
      <c r="A126" s="9" t="s">
        <v>267</v>
      </c>
      <c r="B126" s="6" t="s">
        <v>106</v>
      </c>
      <c r="C126" s="1">
        <v>2931</v>
      </c>
      <c r="D126" s="2" t="s">
        <v>140</v>
      </c>
      <c r="E126" s="6" t="s">
        <v>134</v>
      </c>
      <c r="F126" s="1">
        <v>260</v>
      </c>
      <c r="G126" s="29">
        <v>3.87</v>
      </c>
      <c r="H126" s="30"/>
      <c r="I126" s="30"/>
      <c r="J126" s="31"/>
      <c r="K126" s="63">
        <f t="shared" si="1"/>
        <v>1006.2</v>
      </c>
      <c r="L126" s="63"/>
      <c r="M126" s="64"/>
    </row>
    <row r="127" spans="1:13">
      <c r="A127" s="9" t="s">
        <v>268</v>
      </c>
      <c r="B127" s="6" t="s">
        <v>106</v>
      </c>
      <c r="C127" s="1">
        <v>236901</v>
      </c>
      <c r="D127" s="2" t="s">
        <v>151</v>
      </c>
      <c r="E127" s="6" t="s">
        <v>117</v>
      </c>
      <c r="F127" s="1">
        <v>180</v>
      </c>
      <c r="G127" s="29">
        <v>30.08</v>
      </c>
      <c r="H127" s="30"/>
      <c r="I127" s="30"/>
      <c r="J127" s="31"/>
      <c r="K127" s="63">
        <f t="shared" si="1"/>
        <v>5414.4</v>
      </c>
      <c r="L127" s="63"/>
      <c r="M127" s="64"/>
    </row>
    <row r="128" spans="1:13">
      <c r="A128" s="9" t="s">
        <v>269</v>
      </c>
      <c r="B128" s="6" t="s">
        <v>106</v>
      </c>
      <c r="C128" s="1">
        <v>236919</v>
      </c>
      <c r="D128" s="2" t="s">
        <v>152</v>
      </c>
      <c r="E128" s="6" t="s">
        <v>117</v>
      </c>
      <c r="F128" s="1">
        <v>180</v>
      </c>
      <c r="G128" s="29">
        <v>31.45</v>
      </c>
      <c r="H128" s="30"/>
      <c r="I128" s="30"/>
      <c r="J128" s="31"/>
      <c r="K128" s="63">
        <f t="shared" si="1"/>
        <v>5661</v>
      </c>
      <c r="L128" s="63"/>
      <c r="M128" s="64"/>
    </row>
    <row r="129" spans="1:13">
      <c r="A129" s="9" t="s">
        <v>270</v>
      </c>
      <c r="B129" s="6" t="s">
        <v>106</v>
      </c>
      <c r="C129" s="1">
        <v>230052</v>
      </c>
      <c r="D129" s="2" t="s">
        <v>225</v>
      </c>
      <c r="E129" s="6" t="s">
        <v>117</v>
      </c>
      <c r="F129" s="1">
        <v>375</v>
      </c>
      <c r="G129" s="29">
        <v>1.78</v>
      </c>
      <c r="H129" s="30"/>
      <c r="I129" s="30"/>
      <c r="J129" s="31"/>
      <c r="K129" s="63">
        <f t="shared" si="1"/>
        <v>667.5</v>
      </c>
      <c r="L129" s="63"/>
      <c r="M129" s="64"/>
    </row>
    <row r="130" spans="1:13">
      <c r="A130" s="9" t="s">
        <v>271</v>
      </c>
      <c r="B130" s="6" t="s">
        <v>106</v>
      </c>
      <c r="C130" s="1">
        <v>227850</v>
      </c>
      <c r="D130" s="2" t="s">
        <v>160</v>
      </c>
      <c r="E130" s="6" t="s">
        <v>117</v>
      </c>
      <c r="F130" s="1">
        <v>190</v>
      </c>
      <c r="G130" s="29">
        <v>4.49</v>
      </c>
      <c r="H130" s="30"/>
      <c r="I130" s="30"/>
      <c r="J130" s="31"/>
      <c r="K130" s="63">
        <f t="shared" si="1"/>
        <v>853.1</v>
      </c>
      <c r="L130" s="63"/>
      <c r="M130" s="64"/>
    </row>
    <row r="131" spans="1:13">
      <c r="A131" s="9" t="s">
        <v>272</v>
      </c>
      <c r="B131" s="6" t="s">
        <v>106</v>
      </c>
      <c r="C131" s="1">
        <v>379679</v>
      </c>
      <c r="D131" s="2" t="s">
        <v>226</v>
      </c>
      <c r="E131" s="6" t="s">
        <v>117</v>
      </c>
      <c r="F131" s="1">
        <v>375</v>
      </c>
      <c r="G131" s="29">
        <v>19.829999999999998</v>
      </c>
      <c r="H131" s="30"/>
      <c r="I131" s="30"/>
      <c r="J131" s="31"/>
      <c r="K131" s="63">
        <f t="shared" si="1"/>
        <v>7436.25</v>
      </c>
      <c r="L131" s="63"/>
      <c r="M131" s="64"/>
    </row>
    <row r="132" spans="1:13">
      <c r="A132" s="9" t="s">
        <v>273</v>
      </c>
      <c r="B132" s="6" t="s">
        <v>106</v>
      </c>
      <c r="C132" s="1">
        <v>231175</v>
      </c>
      <c r="D132" s="2" t="s">
        <v>227</v>
      </c>
      <c r="E132" s="6" t="s">
        <v>117</v>
      </c>
      <c r="F132" s="1">
        <v>375</v>
      </c>
      <c r="G132" s="29">
        <v>1.48</v>
      </c>
      <c r="H132" s="30"/>
      <c r="I132" s="30"/>
      <c r="J132" s="31"/>
      <c r="K132" s="63">
        <f t="shared" si="1"/>
        <v>555</v>
      </c>
      <c r="L132" s="63"/>
      <c r="M132" s="64"/>
    </row>
    <row r="133" spans="1:13" ht="156">
      <c r="A133" s="9" t="s">
        <v>274</v>
      </c>
      <c r="B133" s="6" t="s">
        <v>106</v>
      </c>
      <c r="C133" s="1">
        <v>352635</v>
      </c>
      <c r="D133" s="2" t="s">
        <v>324</v>
      </c>
      <c r="E133" s="6" t="s">
        <v>117</v>
      </c>
      <c r="F133" s="1">
        <v>150</v>
      </c>
      <c r="G133" s="29">
        <v>707.65</v>
      </c>
      <c r="H133" s="30"/>
      <c r="I133" s="30"/>
      <c r="J133" s="31"/>
      <c r="K133" s="63">
        <f t="shared" si="1"/>
        <v>106147.5</v>
      </c>
      <c r="L133" s="63"/>
      <c r="M133" s="64"/>
    </row>
    <row r="134" spans="1:13" ht="96">
      <c r="A134" s="9" t="s">
        <v>275</v>
      </c>
      <c r="B134" s="6" t="s">
        <v>106</v>
      </c>
      <c r="C134" s="1">
        <v>257113</v>
      </c>
      <c r="D134" s="2" t="s">
        <v>325</v>
      </c>
      <c r="E134" s="6" t="s">
        <v>117</v>
      </c>
      <c r="F134" s="1">
        <v>100</v>
      </c>
      <c r="G134" s="29">
        <v>875.99</v>
      </c>
      <c r="H134" s="30"/>
      <c r="I134" s="30"/>
      <c r="J134" s="31"/>
      <c r="K134" s="63">
        <f t="shared" si="1"/>
        <v>87599</v>
      </c>
      <c r="L134" s="63"/>
      <c r="M134" s="64"/>
    </row>
    <row r="135" spans="1:13" ht="96">
      <c r="A135" s="9" t="s">
        <v>276</v>
      </c>
      <c r="B135" s="6" t="s">
        <v>106</v>
      </c>
      <c r="C135" s="1">
        <v>349118</v>
      </c>
      <c r="D135" s="2" t="s">
        <v>326</v>
      </c>
      <c r="E135" s="6" t="s">
        <v>117</v>
      </c>
      <c r="F135" s="1">
        <v>15</v>
      </c>
      <c r="G135" s="29">
        <v>1054.73</v>
      </c>
      <c r="H135" s="30"/>
      <c r="I135" s="30"/>
      <c r="J135" s="31"/>
      <c r="K135" s="63">
        <f t="shared" si="1"/>
        <v>15820.95</v>
      </c>
      <c r="L135" s="63"/>
      <c r="M135" s="64"/>
    </row>
    <row r="136" spans="1:13" ht="24">
      <c r="A136" s="9" t="s">
        <v>277</v>
      </c>
      <c r="B136" s="6" t="s">
        <v>106</v>
      </c>
      <c r="C136" s="1">
        <v>923358</v>
      </c>
      <c r="D136" s="2" t="s">
        <v>302</v>
      </c>
      <c r="E136" s="6" t="s">
        <v>117</v>
      </c>
      <c r="F136" s="1">
        <v>75</v>
      </c>
      <c r="G136" s="29">
        <v>1425.64</v>
      </c>
      <c r="H136" s="30"/>
      <c r="I136" s="30"/>
      <c r="J136" s="31"/>
      <c r="K136" s="63">
        <f t="shared" si="1"/>
        <v>106923</v>
      </c>
      <c r="L136" s="63"/>
      <c r="M136" s="64"/>
    </row>
    <row r="137" spans="1:13" ht="24">
      <c r="A137" s="9" t="s">
        <v>278</v>
      </c>
      <c r="B137" s="6" t="s">
        <v>228</v>
      </c>
      <c r="C137" s="6" t="s">
        <v>229</v>
      </c>
      <c r="D137" s="2" t="s">
        <v>230</v>
      </c>
      <c r="E137" s="6" t="s">
        <v>117</v>
      </c>
      <c r="F137" s="1">
        <v>75</v>
      </c>
      <c r="G137" s="29">
        <v>949.54</v>
      </c>
      <c r="H137" s="30"/>
      <c r="I137" s="30"/>
      <c r="J137" s="31"/>
      <c r="K137" s="63">
        <f t="shared" si="1"/>
        <v>71215.5</v>
      </c>
      <c r="L137" s="63"/>
      <c r="M137" s="64"/>
    </row>
    <row r="138" spans="1:13" ht="36">
      <c r="A138" s="9" t="s">
        <v>279</v>
      </c>
      <c r="B138" s="6" t="s">
        <v>228</v>
      </c>
      <c r="C138" s="6" t="s">
        <v>229</v>
      </c>
      <c r="D138" s="2" t="s">
        <v>231</v>
      </c>
      <c r="E138" s="6" t="s">
        <v>117</v>
      </c>
      <c r="F138" s="1">
        <v>150</v>
      </c>
      <c r="G138" s="29">
        <v>1703.27</v>
      </c>
      <c r="H138" s="30"/>
      <c r="I138" s="30"/>
      <c r="J138" s="31"/>
      <c r="K138" s="63">
        <f t="shared" si="1"/>
        <v>255490.5</v>
      </c>
      <c r="L138" s="63"/>
      <c r="M138" s="64"/>
    </row>
    <row r="139" spans="1:13">
      <c r="A139" s="9" t="s">
        <v>280</v>
      </c>
      <c r="B139" s="6" t="s">
        <v>106</v>
      </c>
      <c r="C139" s="1">
        <v>66886</v>
      </c>
      <c r="D139" s="2" t="s">
        <v>189</v>
      </c>
      <c r="E139" s="6" t="s">
        <v>117</v>
      </c>
      <c r="F139" s="1">
        <v>750</v>
      </c>
      <c r="G139" s="29">
        <v>5.45</v>
      </c>
      <c r="H139" s="30"/>
      <c r="I139" s="30"/>
      <c r="J139" s="31"/>
      <c r="K139" s="63">
        <f t="shared" si="1"/>
        <v>4087.5</v>
      </c>
      <c r="L139" s="63"/>
      <c r="M139" s="64"/>
    </row>
    <row r="140" spans="1:13">
      <c r="A140" s="9" t="s">
        <v>303</v>
      </c>
      <c r="B140" s="6" t="s">
        <v>106</v>
      </c>
      <c r="C140" s="1">
        <v>74831</v>
      </c>
      <c r="D140" s="2" t="s">
        <v>190</v>
      </c>
      <c r="E140" s="6" t="s">
        <v>117</v>
      </c>
      <c r="F140" s="1">
        <v>130</v>
      </c>
      <c r="G140" s="29">
        <v>9.25</v>
      </c>
      <c r="H140" s="30"/>
      <c r="I140" s="30"/>
      <c r="J140" s="31"/>
      <c r="K140" s="63">
        <f t="shared" si="1"/>
        <v>1202.5</v>
      </c>
      <c r="L140" s="63"/>
      <c r="M140" s="64"/>
    </row>
    <row r="141" spans="1:13">
      <c r="A141" s="9" t="s">
        <v>323</v>
      </c>
      <c r="B141" s="6" t="s">
        <v>106</v>
      </c>
      <c r="C141" s="1">
        <v>327361</v>
      </c>
      <c r="D141" s="2" t="s">
        <v>232</v>
      </c>
      <c r="E141" s="6" t="s">
        <v>117</v>
      </c>
      <c r="F141" s="1">
        <v>180</v>
      </c>
      <c r="G141" s="29">
        <v>24.68</v>
      </c>
      <c r="H141" s="30"/>
      <c r="I141" s="30"/>
      <c r="J141" s="31"/>
      <c r="K141" s="63">
        <f t="shared" si="1"/>
        <v>4442.3999999999996</v>
      </c>
      <c r="L141" s="63"/>
      <c r="M141" s="64"/>
    </row>
    <row r="142" spans="1:13">
      <c r="A142" s="9" t="s">
        <v>330</v>
      </c>
      <c r="B142" s="21" t="s">
        <v>106</v>
      </c>
      <c r="C142" s="22">
        <v>352237</v>
      </c>
      <c r="D142" s="20" t="s">
        <v>242</v>
      </c>
      <c r="E142" s="21" t="s">
        <v>117</v>
      </c>
      <c r="F142" s="22">
        <v>130</v>
      </c>
      <c r="G142" s="29">
        <v>1.49</v>
      </c>
      <c r="H142" s="30"/>
      <c r="I142" s="30"/>
      <c r="J142" s="31"/>
      <c r="K142" s="63">
        <f t="shared" si="1"/>
        <v>193.7</v>
      </c>
      <c r="L142" s="63"/>
      <c r="M142" s="64"/>
    </row>
    <row r="143" spans="1:13">
      <c r="A143" s="9" t="s">
        <v>331</v>
      </c>
      <c r="B143" s="21" t="s">
        <v>106</v>
      </c>
      <c r="C143" s="22">
        <v>352242</v>
      </c>
      <c r="D143" s="20" t="s">
        <v>243</v>
      </c>
      <c r="E143" s="21" t="s">
        <v>117</v>
      </c>
      <c r="F143" s="22">
        <v>130</v>
      </c>
      <c r="G143" s="29">
        <v>1.49</v>
      </c>
      <c r="H143" s="30"/>
      <c r="I143" s="30"/>
      <c r="J143" s="31"/>
      <c r="K143" s="63">
        <f t="shared" si="1"/>
        <v>193.7</v>
      </c>
      <c r="L143" s="63"/>
      <c r="M143" s="64"/>
    </row>
    <row r="144" spans="1:13">
      <c r="A144" s="9" t="s">
        <v>332</v>
      </c>
      <c r="B144" s="21" t="s">
        <v>106</v>
      </c>
      <c r="C144" s="22">
        <v>352260</v>
      </c>
      <c r="D144" s="20" t="s">
        <v>244</v>
      </c>
      <c r="E144" s="21" t="s">
        <v>117</v>
      </c>
      <c r="F144" s="22">
        <v>130</v>
      </c>
      <c r="G144" s="29">
        <v>1.71</v>
      </c>
      <c r="H144" s="30"/>
      <c r="I144" s="30"/>
      <c r="J144" s="31"/>
      <c r="K144" s="63">
        <f t="shared" ref="K144" si="2">ROUND(F144*G144,2)</f>
        <v>222.3</v>
      </c>
      <c r="L144" s="63"/>
      <c r="M144" s="64"/>
    </row>
    <row r="145" spans="1:13">
      <c r="A145" s="71" t="s">
        <v>301</v>
      </c>
      <c r="B145" s="72"/>
      <c r="C145" s="72"/>
      <c r="D145" s="72"/>
      <c r="E145" s="72"/>
      <c r="F145" s="72"/>
      <c r="G145" s="72"/>
      <c r="H145" s="72"/>
      <c r="I145" s="72"/>
      <c r="J145" s="73"/>
      <c r="K145" s="65">
        <f>ROUND(SUM(K122:M144),2)</f>
        <v>711704.3</v>
      </c>
      <c r="L145" s="66"/>
      <c r="M145" s="67"/>
    </row>
    <row r="146" spans="1:13">
      <c r="A146" s="3">
        <v>3</v>
      </c>
      <c r="B146" s="11"/>
      <c r="C146" s="11"/>
      <c r="D146" s="4" t="s">
        <v>233</v>
      </c>
      <c r="E146" s="11"/>
      <c r="F146" s="13"/>
      <c r="G146" s="25"/>
      <c r="H146" s="78"/>
      <c r="I146" s="78"/>
      <c r="J146" s="78"/>
      <c r="K146" s="78"/>
      <c r="L146" s="78"/>
      <c r="M146" s="79"/>
    </row>
    <row r="147" spans="1:13">
      <c r="A147" s="9" t="s">
        <v>251</v>
      </c>
      <c r="B147" s="6" t="s">
        <v>106</v>
      </c>
      <c r="C147" s="1">
        <v>228973</v>
      </c>
      <c r="D147" s="2" t="s">
        <v>234</v>
      </c>
      <c r="E147" s="6" t="s">
        <v>117</v>
      </c>
      <c r="F147" s="1">
        <v>15</v>
      </c>
      <c r="G147" s="29">
        <v>4.18</v>
      </c>
      <c r="H147" s="30"/>
      <c r="I147" s="30"/>
      <c r="J147" s="31"/>
      <c r="K147" s="63">
        <f t="shared" ref="K147" si="3">ROUND(F147*G147,2)</f>
        <v>62.7</v>
      </c>
      <c r="L147" s="63"/>
      <c r="M147" s="64"/>
    </row>
    <row r="148" spans="1:13">
      <c r="A148" s="9" t="s">
        <v>281</v>
      </c>
      <c r="B148" s="6" t="s">
        <v>106</v>
      </c>
      <c r="C148" s="1">
        <v>228981</v>
      </c>
      <c r="D148" s="2" t="s">
        <v>235</v>
      </c>
      <c r="E148" s="6" t="s">
        <v>117</v>
      </c>
      <c r="F148" s="1">
        <v>75</v>
      </c>
      <c r="G148" s="29">
        <v>5.47</v>
      </c>
      <c r="H148" s="30"/>
      <c r="I148" s="30"/>
      <c r="J148" s="31"/>
      <c r="K148" s="63">
        <f t="shared" ref="K148:K159" si="4">ROUND(F148*G148,2)</f>
        <v>410.25</v>
      </c>
      <c r="L148" s="63"/>
      <c r="M148" s="64"/>
    </row>
    <row r="149" spans="1:13">
      <c r="A149" s="9" t="s">
        <v>282</v>
      </c>
      <c r="B149" s="6" t="s">
        <v>106</v>
      </c>
      <c r="C149" s="1">
        <v>226209</v>
      </c>
      <c r="D149" s="2" t="s">
        <v>236</v>
      </c>
      <c r="E149" s="6" t="s">
        <v>134</v>
      </c>
      <c r="F149" s="1">
        <v>75</v>
      </c>
      <c r="G149" s="29">
        <v>3.42</v>
      </c>
      <c r="H149" s="30"/>
      <c r="I149" s="30"/>
      <c r="J149" s="31"/>
      <c r="K149" s="63">
        <f t="shared" si="4"/>
        <v>256.5</v>
      </c>
      <c r="L149" s="63"/>
      <c r="M149" s="64"/>
    </row>
    <row r="150" spans="1:13">
      <c r="A150" s="9" t="s">
        <v>283</v>
      </c>
      <c r="B150" s="6" t="s">
        <v>106</v>
      </c>
      <c r="C150" s="1">
        <v>226142</v>
      </c>
      <c r="D150" s="2" t="s">
        <v>237</v>
      </c>
      <c r="E150" s="6" t="s">
        <v>134</v>
      </c>
      <c r="F150" s="1">
        <v>130</v>
      </c>
      <c r="G150" s="29">
        <v>9.5399999999999991</v>
      </c>
      <c r="H150" s="30"/>
      <c r="I150" s="30"/>
      <c r="J150" s="31"/>
      <c r="K150" s="63">
        <f t="shared" si="4"/>
        <v>1240.2</v>
      </c>
      <c r="L150" s="63"/>
      <c r="M150" s="64"/>
    </row>
    <row r="151" spans="1:13">
      <c r="A151" s="9" t="s">
        <v>284</v>
      </c>
      <c r="B151" s="6" t="s">
        <v>106</v>
      </c>
      <c r="C151" s="1">
        <v>226191</v>
      </c>
      <c r="D151" s="2" t="s">
        <v>238</v>
      </c>
      <c r="E151" s="6" t="s">
        <v>134</v>
      </c>
      <c r="F151" s="1">
        <v>75</v>
      </c>
      <c r="G151" s="29">
        <v>7.24</v>
      </c>
      <c r="H151" s="30"/>
      <c r="I151" s="30"/>
      <c r="J151" s="31"/>
      <c r="K151" s="63">
        <f t="shared" si="4"/>
        <v>543</v>
      </c>
      <c r="L151" s="63"/>
      <c r="M151" s="64"/>
    </row>
    <row r="152" spans="1:13">
      <c r="A152" s="9" t="s">
        <v>285</v>
      </c>
      <c r="B152" s="6" t="s">
        <v>106</v>
      </c>
      <c r="C152" s="19" t="s">
        <v>307</v>
      </c>
      <c r="D152" s="2" t="s">
        <v>334</v>
      </c>
      <c r="E152" s="6" t="s">
        <v>117</v>
      </c>
      <c r="F152" s="1">
        <v>75</v>
      </c>
      <c r="G152" s="29">
        <v>6.18</v>
      </c>
      <c r="H152" s="30"/>
      <c r="I152" s="30"/>
      <c r="J152" s="31"/>
      <c r="K152" s="63">
        <f t="shared" si="4"/>
        <v>463.5</v>
      </c>
      <c r="L152" s="63"/>
      <c r="M152" s="64"/>
    </row>
    <row r="153" spans="1:13">
      <c r="A153" s="9" t="s">
        <v>286</v>
      </c>
      <c r="B153" s="6" t="s">
        <v>106</v>
      </c>
      <c r="C153" s="1">
        <v>331728</v>
      </c>
      <c r="D153" s="2" t="s">
        <v>239</v>
      </c>
      <c r="E153" s="6" t="s">
        <v>117</v>
      </c>
      <c r="F153" s="1">
        <v>30</v>
      </c>
      <c r="G153" s="29">
        <v>2.57</v>
      </c>
      <c r="H153" s="30"/>
      <c r="I153" s="30"/>
      <c r="J153" s="31"/>
      <c r="K153" s="63">
        <f t="shared" si="4"/>
        <v>77.099999999999994</v>
      </c>
      <c r="L153" s="63"/>
      <c r="M153" s="64"/>
    </row>
    <row r="154" spans="1:13">
      <c r="A154" s="9" t="s">
        <v>287</v>
      </c>
      <c r="B154" s="6" t="s">
        <v>106</v>
      </c>
      <c r="C154" s="1">
        <v>331736</v>
      </c>
      <c r="D154" s="2" t="s">
        <v>240</v>
      </c>
      <c r="E154" s="6" t="s">
        <v>117</v>
      </c>
      <c r="F154" s="1">
        <v>30</v>
      </c>
      <c r="G154" s="29">
        <v>2.63</v>
      </c>
      <c r="H154" s="30"/>
      <c r="I154" s="30"/>
      <c r="J154" s="31"/>
      <c r="K154" s="63">
        <f t="shared" si="4"/>
        <v>78.900000000000006</v>
      </c>
      <c r="L154" s="63"/>
      <c r="M154" s="64"/>
    </row>
    <row r="155" spans="1:13">
      <c r="A155" s="9" t="s">
        <v>288</v>
      </c>
      <c r="B155" s="6" t="s">
        <v>106</v>
      </c>
      <c r="C155" s="1">
        <v>327726</v>
      </c>
      <c r="D155" s="2" t="s">
        <v>161</v>
      </c>
      <c r="E155" s="6" t="s">
        <v>117</v>
      </c>
      <c r="F155" s="1">
        <v>75</v>
      </c>
      <c r="G155" s="29">
        <v>18.350000000000001</v>
      </c>
      <c r="H155" s="30"/>
      <c r="I155" s="30"/>
      <c r="J155" s="31"/>
      <c r="K155" s="63">
        <f t="shared" si="4"/>
        <v>1376.25</v>
      </c>
      <c r="L155" s="63"/>
      <c r="M155" s="64"/>
    </row>
    <row r="156" spans="1:13">
      <c r="A156" s="9" t="s">
        <v>289</v>
      </c>
      <c r="B156" s="6" t="s">
        <v>106</v>
      </c>
      <c r="C156" s="1">
        <v>327759</v>
      </c>
      <c r="D156" s="2" t="s">
        <v>241</v>
      </c>
      <c r="E156" s="6" t="s">
        <v>117</v>
      </c>
      <c r="F156" s="1">
        <v>75</v>
      </c>
      <c r="G156" s="29">
        <v>11.22</v>
      </c>
      <c r="H156" s="30"/>
      <c r="I156" s="30"/>
      <c r="J156" s="31"/>
      <c r="K156" s="63">
        <f t="shared" si="4"/>
        <v>841.5</v>
      </c>
      <c r="L156" s="63"/>
      <c r="M156" s="64"/>
    </row>
    <row r="157" spans="1:13">
      <c r="A157" s="9" t="s">
        <v>290</v>
      </c>
      <c r="B157" s="6" t="s">
        <v>106</v>
      </c>
      <c r="C157" s="1">
        <v>352237</v>
      </c>
      <c r="D157" s="2" t="s">
        <v>242</v>
      </c>
      <c r="E157" s="6" t="s">
        <v>117</v>
      </c>
      <c r="F157" s="1">
        <v>30</v>
      </c>
      <c r="G157" s="29">
        <v>1.49</v>
      </c>
      <c r="H157" s="30"/>
      <c r="I157" s="30"/>
      <c r="J157" s="31"/>
      <c r="K157" s="63">
        <f t="shared" si="4"/>
        <v>44.7</v>
      </c>
      <c r="L157" s="63"/>
      <c r="M157" s="64"/>
    </row>
    <row r="158" spans="1:13">
      <c r="A158" s="9" t="s">
        <v>291</v>
      </c>
      <c r="B158" s="6" t="s">
        <v>106</v>
      </c>
      <c r="C158" s="1">
        <v>352242</v>
      </c>
      <c r="D158" s="2" t="s">
        <v>243</v>
      </c>
      <c r="E158" s="6" t="s">
        <v>117</v>
      </c>
      <c r="F158" s="1">
        <v>30</v>
      </c>
      <c r="G158" s="29">
        <v>1.49</v>
      </c>
      <c r="H158" s="30"/>
      <c r="I158" s="30"/>
      <c r="J158" s="31"/>
      <c r="K158" s="63">
        <f t="shared" si="4"/>
        <v>44.7</v>
      </c>
      <c r="L158" s="63"/>
      <c r="M158" s="64"/>
    </row>
    <row r="159" spans="1:13">
      <c r="A159" s="9" t="s">
        <v>292</v>
      </c>
      <c r="B159" s="6" t="s">
        <v>106</v>
      </c>
      <c r="C159" s="1">
        <v>352260</v>
      </c>
      <c r="D159" s="2" t="s">
        <v>244</v>
      </c>
      <c r="E159" s="6" t="s">
        <v>117</v>
      </c>
      <c r="F159" s="1">
        <v>30</v>
      </c>
      <c r="G159" s="29">
        <v>1.71</v>
      </c>
      <c r="H159" s="30"/>
      <c r="I159" s="30"/>
      <c r="J159" s="31"/>
      <c r="K159" s="63">
        <f t="shared" si="4"/>
        <v>51.3</v>
      </c>
      <c r="L159" s="63"/>
      <c r="M159" s="64"/>
    </row>
    <row r="160" spans="1:13">
      <c r="A160" s="71" t="s">
        <v>301</v>
      </c>
      <c r="B160" s="72"/>
      <c r="C160" s="72"/>
      <c r="D160" s="72"/>
      <c r="E160" s="72"/>
      <c r="F160" s="72"/>
      <c r="G160" s="72"/>
      <c r="H160" s="72"/>
      <c r="I160" s="72"/>
      <c r="J160" s="73"/>
      <c r="K160" s="65">
        <f>ROUND(SUM(K147:M159),2)</f>
        <v>5490.6</v>
      </c>
      <c r="L160" s="66"/>
      <c r="M160" s="67"/>
    </row>
    <row r="161" spans="1:13">
      <c r="A161" s="15">
        <v>4</v>
      </c>
      <c r="B161" s="12"/>
      <c r="C161" s="12"/>
      <c r="D161" s="7" t="s">
        <v>245</v>
      </c>
      <c r="E161" s="12"/>
      <c r="F161" s="12"/>
      <c r="G161" s="25"/>
      <c r="H161" s="78"/>
      <c r="I161" s="78"/>
      <c r="J161" s="78"/>
      <c r="K161" s="78"/>
      <c r="L161" s="78"/>
      <c r="M161" s="78"/>
    </row>
    <row r="162" spans="1:13" ht="24">
      <c r="A162" s="6" t="s">
        <v>293</v>
      </c>
      <c r="B162" s="6" t="s">
        <v>106</v>
      </c>
      <c r="C162" s="6" t="s">
        <v>307</v>
      </c>
      <c r="D162" s="2" t="s">
        <v>246</v>
      </c>
      <c r="E162" s="6" t="s">
        <v>247</v>
      </c>
      <c r="F162" s="1">
        <v>190</v>
      </c>
      <c r="G162" s="29">
        <v>2269.62</v>
      </c>
      <c r="H162" s="30"/>
      <c r="I162" s="30"/>
      <c r="J162" s="31"/>
      <c r="K162" s="63">
        <f t="shared" ref="K162" si="5">ROUND(F162*G162,2)</f>
        <v>431227.8</v>
      </c>
      <c r="L162" s="63"/>
      <c r="M162" s="64"/>
    </row>
    <row r="163" spans="1:13" ht="24">
      <c r="A163" s="6" t="s">
        <v>294</v>
      </c>
      <c r="B163" s="6" t="s">
        <v>106</v>
      </c>
      <c r="C163" s="6" t="s">
        <v>307</v>
      </c>
      <c r="D163" s="2" t="s">
        <v>248</v>
      </c>
      <c r="E163" s="6" t="s">
        <v>247</v>
      </c>
      <c r="F163" s="1">
        <v>75</v>
      </c>
      <c r="G163" s="29">
        <v>1588.73</v>
      </c>
      <c r="H163" s="30"/>
      <c r="I163" s="30"/>
      <c r="J163" s="31"/>
      <c r="K163" s="63">
        <f t="shared" ref="K163:K167" si="6">ROUND(F163*G163,2)</f>
        <v>119154.75</v>
      </c>
      <c r="L163" s="63"/>
      <c r="M163" s="64"/>
    </row>
    <row r="164" spans="1:13" ht="24">
      <c r="A164" s="6" t="s">
        <v>295</v>
      </c>
      <c r="B164" s="6" t="s">
        <v>106</v>
      </c>
      <c r="C164" s="6" t="s">
        <v>307</v>
      </c>
      <c r="D164" s="2" t="s">
        <v>249</v>
      </c>
      <c r="E164" s="6" t="s">
        <v>247</v>
      </c>
      <c r="F164" s="1">
        <v>130</v>
      </c>
      <c r="G164" s="29">
        <v>931.87</v>
      </c>
      <c r="H164" s="30"/>
      <c r="I164" s="30"/>
      <c r="J164" s="31"/>
      <c r="K164" s="63">
        <f t="shared" si="6"/>
        <v>121143.1</v>
      </c>
      <c r="L164" s="63"/>
      <c r="M164" s="64"/>
    </row>
    <row r="165" spans="1:13" ht="24">
      <c r="A165" s="6" t="s">
        <v>296</v>
      </c>
      <c r="B165" s="6" t="s">
        <v>306</v>
      </c>
      <c r="C165" s="6" t="s">
        <v>307</v>
      </c>
      <c r="D165" s="16" t="s">
        <v>327</v>
      </c>
      <c r="E165" s="6" t="s">
        <v>308</v>
      </c>
      <c r="F165" s="1">
        <v>165</v>
      </c>
      <c r="G165" s="29">
        <v>70</v>
      </c>
      <c r="H165" s="30"/>
      <c r="I165" s="30"/>
      <c r="J165" s="31"/>
      <c r="K165" s="63">
        <f t="shared" si="6"/>
        <v>11550</v>
      </c>
      <c r="L165" s="63"/>
      <c r="M165" s="64"/>
    </row>
    <row r="166" spans="1:13" ht="24">
      <c r="A166" s="6" t="s">
        <v>304</v>
      </c>
      <c r="B166" s="6" t="s">
        <v>306</v>
      </c>
      <c r="C166" s="6" t="s">
        <v>307</v>
      </c>
      <c r="D166" s="16" t="s">
        <v>328</v>
      </c>
      <c r="E166" s="6" t="s">
        <v>308</v>
      </c>
      <c r="F166" s="1">
        <v>190</v>
      </c>
      <c r="G166" s="29">
        <v>208.33</v>
      </c>
      <c r="H166" s="30"/>
      <c r="I166" s="30"/>
      <c r="J166" s="31"/>
      <c r="K166" s="63">
        <f t="shared" si="6"/>
        <v>39582.699999999997</v>
      </c>
      <c r="L166" s="63"/>
      <c r="M166" s="64"/>
    </row>
    <row r="167" spans="1:13" ht="24">
      <c r="A167" s="6" t="s">
        <v>305</v>
      </c>
      <c r="B167" s="6" t="s">
        <v>306</v>
      </c>
      <c r="C167" s="6" t="s">
        <v>307</v>
      </c>
      <c r="D167" s="16" t="s">
        <v>329</v>
      </c>
      <c r="E167" s="6" t="s">
        <v>308</v>
      </c>
      <c r="F167" s="1">
        <v>130</v>
      </c>
      <c r="G167" s="29">
        <v>350</v>
      </c>
      <c r="H167" s="30"/>
      <c r="I167" s="30"/>
      <c r="J167" s="31"/>
      <c r="K167" s="63">
        <f t="shared" si="6"/>
        <v>45500</v>
      </c>
      <c r="L167" s="63"/>
      <c r="M167" s="64"/>
    </row>
    <row r="168" spans="1:13">
      <c r="A168" s="74" t="s">
        <v>299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80">
        <f>ROUND(SUM(K162:M167),2)</f>
        <v>768158.35</v>
      </c>
      <c r="L168" s="80"/>
      <c r="M168" s="80"/>
    </row>
    <row r="169" spans="1:13">
      <c r="A169" s="5">
        <v>5</v>
      </c>
      <c r="B169" s="11"/>
      <c r="C169" s="11"/>
      <c r="D169" s="4" t="s">
        <v>250</v>
      </c>
      <c r="E169" s="11"/>
      <c r="F169" s="11"/>
      <c r="G169" s="25"/>
      <c r="H169" s="78"/>
      <c r="I169" s="78"/>
      <c r="J169" s="78"/>
      <c r="K169" s="78"/>
      <c r="L169" s="78"/>
      <c r="M169" s="79"/>
    </row>
    <row r="170" spans="1:13" ht="72">
      <c r="A170" s="9" t="s">
        <v>297</v>
      </c>
      <c r="B170" s="6" t="s">
        <v>252</v>
      </c>
      <c r="C170" s="1">
        <v>93402</v>
      </c>
      <c r="D170" s="8" t="s">
        <v>260</v>
      </c>
      <c r="E170" s="6" t="s">
        <v>253</v>
      </c>
      <c r="F170" s="1">
        <v>525</v>
      </c>
      <c r="G170" s="29">
        <v>242.75</v>
      </c>
      <c r="H170" s="30"/>
      <c r="I170" s="30"/>
      <c r="J170" s="31"/>
      <c r="K170" s="63">
        <f t="shared" ref="K170" si="7">ROUND(F170*G170,2)</f>
        <v>127443.75</v>
      </c>
      <c r="L170" s="63"/>
      <c r="M170" s="64"/>
    </row>
    <row r="171" spans="1:13" ht="72">
      <c r="A171" s="9" t="s">
        <v>298</v>
      </c>
      <c r="B171" s="6" t="s">
        <v>252</v>
      </c>
      <c r="C171" s="1">
        <v>93403</v>
      </c>
      <c r="D171" s="8" t="s">
        <v>261</v>
      </c>
      <c r="E171" s="6" t="s">
        <v>254</v>
      </c>
      <c r="F171" s="1">
        <v>525</v>
      </c>
      <c r="G171" s="29">
        <v>80.959999999999994</v>
      </c>
      <c r="H171" s="30"/>
      <c r="I171" s="30"/>
      <c r="J171" s="31"/>
      <c r="K171" s="63">
        <f t="shared" ref="K171" si="8">ROUND(F171*G171,2)</f>
        <v>42504</v>
      </c>
      <c r="L171" s="63"/>
      <c r="M171" s="64"/>
    </row>
    <row r="172" spans="1:13">
      <c r="A172" s="71" t="s">
        <v>299</v>
      </c>
      <c r="B172" s="72"/>
      <c r="C172" s="72"/>
      <c r="D172" s="72"/>
      <c r="E172" s="72"/>
      <c r="F172" s="72"/>
      <c r="G172" s="72"/>
      <c r="H172" s="72"/>
      <c r="I172" s="72"/>
      <c r="J172" s="73"/>
      <c r="K172" s="65">
        <f>ROUND(SUM(K170:M171),2)</f>
        <v>169947.75</v>
      </c>
      <c r="L172" s="66"/>
      <c r="M172" s="67"/>
    </row>
    <row r="173" spans="1:13" ht="13.5" thickBot="1">
      <c r="A173" s="75" t="s">
        <v>255</v>
      </c>
      <c r="B173" s="76"/>
      <c r="C173" s="76"/>
      <c r="D173" s="76"/>
      <c r="E173" s="76"/>
      <c r="F173" s="76"/>
      <c r="G173" s="76"/>
      <c r="H173" s="76"/>
      <c r="I173" s="76"/>
      <c r="J173" s="77"/>
      <c r="K173" s="68">
        <f>ROUND(SUM(K120,K145,K160,K168,K172),2)</f>
        <v>2513183.89</v>
      </c>
      <c r="L173" s="69"/>
      <c r="M173" s="70"/>
    </row>
  </sheetData>
  <mergeCells count="359">
    <mergeCell ref="K65:M65"/>
    <mergeCell ref="K66:M66"/>
    <mergeCell ref="K81:M81"/>
    <mergeCell ref="K82:M82"/>
    <mergeCell ref="K83:M83"/>
    <mergeCell ref="K84:M84"/>
    <mergeCell ref="K85:M85"/>
    <mergeCell ref="K86:M86"/>
    <mergeCell ref="K67:M67"/>
    <mergeCell ref="K68:M68"/>
    <mergeCell ref="K69:M69"/>
    <mergeCell ref="K70:M70"/>
    <mergeCell ref="K71:M71"/>
    <mergeCell ref="K72:M72"/>
    <mergeCell ref="K165:M165"/>
    <mergeCell ref="K166:M166"/>
    <mergeCell ref="K167:M167"/>
    <mergeCell ref="K18:M18"/>
    <mergeCell ref="K19:M19"/>
    <mergeCell ref="K20:M20"/>
    <mergeCell ref="K21:M21"/>
    <mergeCell ref="K22:M22"/>
    <mergeCell ref="K23:M23"/>
    <mergeCell ref="K136:M136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152:M152"/>
    <mergeCell ref="K47:M47"/>
    <mergeCell ref="K61:M61"/>
    <mergeCell ref="K80:M80"/>
    <mergeCell ref="K102:M102"/>
    <mergeCell ref="K104:M104"/>
    <mergeCell ref="K93:M93"/>
    <mergeCell ref="K103:M103"/>
    <mergeCell ref="K130:M130"/>
    <mergeCell ref="K131:M131"/>
    <mergeCell ref="K132:M132"/>
    <mergeCell ref="K34:M34"/>
    <mergeCell ref="K35:M35"/>
    <mergeCell ref="K55:M55"/>
    <mergeCell ref="K58:M58"/>
    <mergeCell ref="K59:M59"/>
    <mergeCell ref="K60:M60"/>
    <mergeCell ref="K64:M64"/>
    <mergeCell ref="K48:M48"/>
    <mergeCell ref="K49:M49"/>
    <mergeCell ref="K50:M50"/>
    <mergeCell ref="K51:M51"/>
    <mergeCell ref="K52:M52"/>
    <mergeCell ref="K53:M53"/>
    <mergeCell ref="K54:M54"/>
    <mergeCell ref="K62:M62"/>
    <mergeCell ref="K63:M63"/>
    <mergeCell ref="K56:M56"/>
    <mergeCell ref="K138:M138"/>
    <mergeCell ref="K113:M113"/>
    <mergeCell ref="K114:M114"/>
    <mergeCell ref="K115:M115"/>
    <mergeCell ref="K116:M116"/>
    <mergeCell ref="K117:M117"/>
    <mergeCell ref="K123:M123"/>
    <mergeCell ref="K124:M124"/>
    <mergeCell ref="K126:M126"/>
    <mergeCell ref="K133:M133"/>
    <mergeCell ref="K135:M135"/>
    <mergeCell ref="K134:M134"/>
    <mergeCell ref="G11:M11"/>
    <mergeCell ref="D1:M1"/>
    <mergeCell ref="A1:C3"/>
    <mergeCell ref="D2:F3"/>
    <mergeCell ref="C4:F4"/>
    <mergeCell ref="A4:B4"/>
    <mergeCell ref="K127:M127"/>
    <mergeCell ref="K128:M128"/>
    <mergeCell ref="K129:M129"/>
    <mergeCell ref="K105:M105"/>
    <mergeCell ref="K106:M106"/>
    <mergeCell ref="K107:M107"/>
    <mergeCell ref="K108:M108"/>
    <mergeCell ref="K109:M109"/>
    <mergeCell ref="K110:M110"/>
    <mergeCell ref="K111:M111"/>
    <mergeCell ref="K112:M112"/>
    <mergeCell ref="K96:M96"/>
    <mergeCell ref="K97:M97"/>
    <mergeCell ref="K98:M98"/>
    <mergeCell ref="K99:M99"/>
    <mergeCell ref="K100:M100"/>
    <mergeCell ref="K101:M101"/>
    <mergeCell ref="K13:M13"/>
    <mergeCell ref="G21:J21"/>
    <mergeCell ref="G22:J22"/>
    <mergeCell ref="G23:J23"/>
    <mergeCell ref="G24:J24"/>
    <mergeCell ref="G25:J25"/>
    <mergeCell ref="G26:J26"/>
    <mergeCell ref="K14:M14"/>
    <mergeCell ref="H5:J5"/>
    <mergeCell ref="K5:M5"/>
    <mergeCell ref="A10:M10"/>
    <mergeCell ref="A11:A12"/>
    <mergeCell ref="B11:B12"/>
    <mergeCell ref="C11:C12"/>
    <mergeCell ref="D11:D12"/>
    <mergeCell ref="E11:E12"/>
    <mergeCell ref="F11:F12"/>
    <mergeCell ref="K12:M12"/>
    <mergeCell ref="K15:M15"/>
    <mergeCell ref="K16:M16"/>
    <mergeCell ref="K17:M17"/>
    <mergeCell ref="A8:B8"/>
    <mergeCell ref="C8:E8"/>
    <mergeCell ref="A9:B9"/>
    <mergeCell ref="C9:M9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K42:M42"/>
    <mergeCell ref="G42:J42"/>
    <mergeCell ref="G43:J43"/>
    <mergeCell ref="G44:J44"/>
    <mergeCell ref="G45:J45"/>
    <mergeCell ref="G46:J46"/>
    <mergeCell ref="K36:M36"/>
    <mergeCell ref="K37:M37"/>
    <mergeCell ref="K38:M38"/>
    <mergeCell ref="K39:M39"/>
    <mergeCell ref="K40:M40"/>
    <mergeCell ref="K41:M41"/>
    <mergeCell ref="G36:J36"/>
    <mergeCell ref="G37:J37"/>
    <mergeCell ref="G38:J38"/>
    <mergeCell ref="G39:J39"/>
    <mergeCell ref="G40:J40"/>
    <mergeCell ref="G41:J41"/>
    <mergeCell ref="G56:J56"/>
    <mergeCell ref="G57:J57"/>
    <mergeCell ref="G58:J58"/>
    <mergeCell ref="G59:J59"/>
    <mergeCell ref="G60:J60"/>
    <mergeCell ref="G61:J61"/>
    <mergeCell ref="K43:M43"/>
    <mergeCell ref="K44:M44"/>
    <mergeCell ref="K45:M45"/>
    <mergeCell ref="K46:M46"/>
    <mergeCell ref="K57:M57"/>
    <mergeCell ref="G47:J47"/>
    <mergeCell ref="G48:J48"/>
    <mergeCell ref="G49:J49"/>
    <mergeCell ref="G50:J50"/>
    <mergeCell ref="G51:J51"/>
    <mergeCell ref="G52:J52"/>
    <mergeCell ref="G53:J53"/>
    <mergeCell ref="G54:J54"/>
    <mergeCell ref="G55:J55"/>
    <mergeCell ref="G71:J71"/>
    <mergeCell ref="G62:J62"/>
    <mergeCell ref="G63:J63"/>
    <mergeCell ref="G64:J64"/>
    <mergeCell ref="G65:J65"/>
    <mergeCell ref="G66:J66"/>
    <mergeCell ref="G67:J67"/>
    <mergeCell ref="G68:J68"/>
    <mergeCell ref="G69:J69"/>
    <mergeCell ref="G70:J70"/>
    <mergeCell ref="G72:J72"/>
    <mergeCell ref="G73:J73"/>
    <mergeCell ref="G74:J74"/>
    <mergeCell ref="G75:J75"/>
    <mergeCell ref="G76:J76"/>
    <mergeCell ref="G77:J77"/>
    <mergeCell ref="G78:J78"/>
    <mergeCell ref="G79:J79"/>
    <mergeCell ref="K89:M89"/>
    <mergeCell ref="G80:J80"/>
    <mergeCell ref="G81:J81"/>
    <mergeCell ref="G82:J82"/>
    <mergeCell ref="G83:J83"/>
    <mergeCell ref="G84:J84"/>
    <mergeCell ref="K73:M73"/>
    <mergeCell ref="K74:M74"/>
    <mergeCell ref="K75:M75"/>
    <mergeCell ref="K76:M76"/>
    <mergeCell ref="K79:M79"/>
    <mergeCell ref="K78:M78"/>
    <mergeCell ref="K77:M77"/>
    <mergeCell ref="K90:M90"/>
    <mergeCell ref="K91:M91"/>
    <mergeCell ref="K88:M88"/>
    <mergeCell ref="G85:J85"/>
    <mergeCell ref="G86:J86"/>
    <mergeCell ref="G87:J87"/>
    <mergeCell ref="G88:J88"/>
    <mergeCell ref="G89:J89"/>
    <mergeCell ref="G90:J90"/>
    <mergeCell ref="G91:J91"/>
    <mergeCell ref="K87:M87"/>
    <mergeCell ref="K92:M92"/>
    <mergeCell ref="K95:M95"/>
    <mergeCell ref="K94:M94"/>
    <mergeCell ref="G92:J92"/>
    <mergeCell ref="G93:J93"/>
    <mergeCell ref="G94:J94"/>
    <mergeCell ref="G95:J95"/>
    <mergeCell ref="G96:J96"/>
    <mergeCell ref="G97:J97"/>
    <mergeCell ref="G98:J98"/>
    <mergeCell ref="G99:J99"/>
    <mergeCell ref="G100:J100"/>
    <mergeCell ref="G101:J101"/>
    <mergeCell ref="G102:J102"/>
    <mergeCell ref="G103:J103"/>
    <mergeCell ref="G104:J104"/>
    <mergeCell ref="G105:J105"/>
    <mergeCell ref="G106:J106"/>
    <mergeCell ref="G116:J116"/>
    <mergeCell ref="G117:J117"/>
    <mergeCell ref="G118:J118"/>
    <mergeCell ref="G119:J119"/>
    <mergeCell ref="G122:J122"/>
    <mergeCell ref="G123:J123"/>
    <mergeCell ref="G124:J124"/>
    <mergeCell ref="G125:J125"/>
    <mergeCell ref="G107:J107"/>
    <mergeCell ref="G108:J108"/>
    <mergeCell ref="G109:J109"/>
    <mergeCell ref="G110:J110"/>
    <mergeCell ref="G111:J111"/>
    <mergeCell ref="G112:J112"/>
    <mergeCell ref="G113:J113"/>
    <mergeCell ref="G114:J114"/>
    <mergeCell ref="G115:J115"/>
    <mergeCell ref="G135:J135"/>
    <mergeCell ref="G136:J136"/>
    <mergeCell ref="G137:J137"/>
    <mergeCell ref="K118:M118"/>
    <mergeCell ref="K119:M119"/>
    <mergeCell ref="K122:M122"/>
    <mergeCell ref="K125:M125"/>
    <mergeCell ref="H121:J121"/>
    <mergeCell ref="K121:M121"/>
    <mergeCell ref="K137:M137"/>
    <mergeCell ref="G126:J126"/>
    <mergeCell ref="G127:J127"/>
    <mergeCell ref="G128:J128"/>
    <mergeCell ref="G129:J129"/>
    <mergeCell ref="G130:J130"/>
    <mergeCell ref="G131:J131"/>
    <mergeCell ref="G132:J132"/>
    <mergeCell ref="G133:J133"/>
    <mergeCell ref="G134:J134"/>
    <mergeCell ref="K156:M156"/>
    <mergeCell ref="K157:M157"/>
    <mergeCell ref="K159:M159"/>
    <mergeCell ref="G158:J158"/>
    <mergeCell ref="G159:J159"/>
    <mergeCell ref="H146:J146"/>
    <mergeCell ref="K146:M146"/>
    <mergeCell ref="K139:M139"/>
    <mergeCell ref="K140:M140"/>
    <mergeCell ref="K141:M141"/>
    <mergeCell ref="K147:M147"/>
    <mergeCell ref="K148:M148"/>
    <mergeCell ref="K149:M149"/>
    <mergeCell ref="K150:M150"/>
    <mergeCell ref="K142:M142"/>
    <mergeCell ref="K143:M143"/>
    <mergeCell ref="K144:M144"/>
    <mergeCell ref="A145:J145"/>
    <mergeCell ref="K145:M145"/>
    <mergeCell ref="K171:M171"/>
    <mergeCell ref="K172:M172"/>
    <mergeCell ref="K173:M173"/>
    <mergeCell ref="K120:M120"/>
    <mergeCell ref="A120:J120"/>
    <mergeCell ref="A160:J160"/>
    <mergeCell ref="A168:J168"/>
    <mergeCell ref="A172:J172"/>
    <mergeCell ref="A173:J173"/>
    <mergeCell ref="H169:J169"/>
    <mergeCell ref="K169:M169"/>
    <mergeCell ref="K170:M170"/>
    <mergeCell ref="K168:M168"/>
    <mergeCell ref="H161:J161"/>
    <mergeCell ref="K161:M161"/>
    <mergeCell ref="K162:M162"/>
    <mergeCell ref="K163:M163"/>
    <mergeCell ref="K164:M164"/>
    <mergeCell ref="K160:M160"/>
    <mergeCell ref="K153:M153"/>
    <mergeCell ref="K154:M154"/>
    <mergeCell ref="K151:M151"/>
    <mergeCell ref="K155:M155"/>
    <mergeCell ref="K158:M158"/>
    <mergeCell ref="G2:J2"/>
    <mergeCell ref="G3:J4"/>
    <mergeCell ref="C5:G5"/>
    <mergeCell ref="G6:M6"/>
    <mergeCell ref="G7:I7"/>
    <mergeCell ref="G8:M8"/>
    <mergeCell ref="A6:B6"/>
    <mergeCell ref="C6:D6"/>
    <mergeCell ref="E6:F6"/>
    <mergeCell ref="A7:B7"/>
    <mergeCell ref="C7:F7"/>
    <mergeCell ref="J7:M7"/>
    <mergeCell ref="A5:B5"/>
    <mergeCell ref="K2:M2"/>
    <mergeCell ref="K3:M3"/>
    <mergeCell ref="K4:M4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138:J138"/>
    <mergeCell ref="G139:J139"/>
    <mergeCell ref="G140:J140"/>
    <mergeCell ref="G141:J141"/>
    <mergeCell ref="G142:J142"/>
    <mergeCell ref="G143:J143"/>
    <mergeCell ref="G144:J144"/>
    <mergeCell ref="G147:J147"/>
    <mergeCell ref="G148:J148"/>
    <mergeCell ref="G162:J162"/>
    <mergeCell ref="G163:J163"/>
    <mergeCell ref="G164:J164"/>
    <mergeCell ref="G165:J165"/>
    <mergeCell ref="G166:J166"/>
    <mergeCell ref="G167:J167"/>
    <mergeCell ref="G170:J170"/>
    <mergeCell ref="G171:J171"/>
    <mergeCell ref="G149:J149"/>
    <mergeCell ref="G150:J150"/>
    <mergeCell ref="G151:J151"/>
    <mergeCell ref="G152:J152"/>
    <mergeCell ref="G153:J153"/>
    <mergeCell ref="G154:J154"/>
    <mergeCell ref="G155:J155"/>
    <mergeCell ref="G156:J156"/>
    <mergeCell ref="G157:J15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Costa</dc:creator>
  <cp:lastModifiedBy>PMJM</cp:lastModifiedBy>
  <cp:lastPrinted>2019-06-05T21:33:09Z</cp:lastPrinted>
  <dcterms:created xsi:type="dcterms:W3CDTF">2019-05-20T18:09:35Z</dcterms:created>
  <dcterms:modified xsi:type="dcterms:W3CDTF">2019-07-25T11:40:45Z</dcterms:modified>
</cp:coreProperties>
</file>