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765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Plan1!$A$1:$G$198</definedName>
    <definedName name="_xlnm.Print_Titles" localSheetId="0">Plan1!$1:$2</definedName>
  </definedNames>
  <calcPr calcId="124519"/>
</workbook>
</file>

<file path=xl/calcChain.xml><?xml version="1.0" encoding="utf-8"?>
<calcChain xmlns="http://schemas.openxmlformats.org/spreadsheetml/2006/main">
  <c r="G195" i="1"/>
  <c r="G194"/>
  <c r="G193"/>
  <c r="G189"/>
  <c r="G188"/>
  <c r="G187"/>
  <c r="G183"/>
  <c r="G180"/>
  <c r="G177"/>
  <c r="G176"/>
  <c r="G173"/>
  <c r="G170"/>
  <c r="G169"/>
  <c r="G166"/>
  <c r="G163"/>
  <c r="G160"/>
  <c r="G157"/>
  <c r="G156"/>
  <c r="G155"/>
  <c r="G152"/>
  <c r="G149"/>
  <c r="G148"/>
  <c r="G147"/>
  <c r="G146"/>
  <c r="G145"/>
  <c r="G142"/>
  <c r="G141"/>
  <c r="G138"/>
  <c r="G137"/>
  <c r="G134"/>
  <c r="G130"/>
  <c r="G129"/>
  <c r="G128"/>
  <c r="G124"/>
  <c r="G123"/>
  <c r="G122"/>
  <c r="G121"/>
  <c r="G120"/>
  <c r="G119"/>
  <c r="G118"/>
  <c r="G117"/>
  <c r="G116"/>
  <c r="G115"/>
  <c r="G111"/>
  <c r="G110"/>
  <c r="G109"/>
  <c r="G108"/>
  <c r="G107"/>
  <c r="G106"/>
  <c r="G101"/>
  <c r="G98"/>
  <c r="G95"/>
  <c r="G92"/>
  <c r="G90"/>
  <c r="G84"/>
  <c r="G81"/>
  <c r="G78"/>
  <c r="G77"/>
  <c r="G76"/>
  <c r="G75"/>
  <c r="G74"/>
  <c r="G70"/>
  <c r="G69"/>
  <c r="G67"/>
  <c r="G66"/>
  <c r="G65"/>
  <c r="G56"/>
  <c r="G55"/>
  <c r="G54"/>
  <c r="G53"/>
  <c r="G50"/>
  <c r="G47"/>
  <c r="G46"/>
  <c r="G45"/>
  <c r="G41"/>
  <c r="G40"/>
  <c r="G37"/>
  <c r="G36"/>
  <c r="G29"/>
  <c r="G28"/>
  <c r="G27"/>
  <c r="G26"/>
  <c r="G25"/>
  <c r="G24"/>
  <c r="G23"/>
  <c r="G22"/>
  <c r="G30" s="1"/>
  <c r="G19"/>
  <c r="G15"/>
  <c r="G17" s="1"/>
  <c r="G16"/>
  <c r="G11"/>
  <c r="G13" s="1"/>
  <c r="G12"/>
  <c r="G125" l="1"/>
  <c r="G48"/>
  <c r="G79"/>
  <c r="G158"/>
  <c r="G178"/>
  <c r="G171"/>
  <c r="G150"/>
  <c r="G143"/>
  <c r="G139"/>
  <c r="G131"/>
  <c r="G71"/>
  <c r="G57"/>
  <c r="G42"/>
  <c r="G38"/>
  <c r="G196"/>
  <c r="G112"/>
  <c r="G62"/>
  <c r="G61"/>
  <c r="G8"/>
  <c r="G9" s="1"/>
  <c r="G63" l="1"/>
  <c r="G197"/>
</calcChain>
</file>

<file path=xl/sharedStrings.xml><?xml version="1.0" encoding="utf-8"?>
<sst xmlns="http://schemas.openxmlformats.org/spreadsheetml/2006/main" count="343" uniqueCount="263">
  <si>
    <t>UND</t>
  </si>
  <si>
    <t>frs</t>
  </si>
  <si>
    <t>kit</t>
  </si>
  <si>
    <t>1</t>
  </si>
  <si>
    <t>cx</t>
  </si>
  <si>
    <t>und</t>
  </si>
  <si>
    <t>ITEM</t>
  </si>
  <si>
    <t>ESPECIFICAÇÃO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</si>
  <si>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</si>
  <si>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</si>
  <si>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</si>
  <si>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</si>
  <si>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</si>
  <si>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</si>
  <si>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</si>
  <si>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</si>
  <si>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</si>
  <si>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</si>
  <si>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</si>
  <si>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</si>
  <si>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</si>
  <si>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</si>
  <si>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</si>
  <si>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</si>
  <si>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</si>
  <si>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</si>
  <si>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</si>
  <si>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</si>
  <si>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</si>
  <si>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</si>
  <si>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</si>
  <si>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</si>
  <si>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</si>
  <si>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</si>
  <si>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</si>
  <si>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</si>
  <si>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</si>
  <si>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</si>
  <si>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</si>
  <si>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</si>
  <si>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</si>
  <si>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</si>
  <si>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</si>
  <si>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</si>
  <si>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</si>
  <si>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</si>
  <si>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</si>
  <si>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</si>
  <si>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</si>
  <si>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</si>
  <si>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</si>
  <si>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</si>
  <si>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</si>
  <si>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</si>
  <si>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</si>
  <si>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</si>
  <si>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60</t>
  </si>
  <si>
    <t>63</t>
  </si>
  <si>
    <t>64</t>
  </si>
  <si>
    <t>5</t>
  </si>
  <si>
    <t>6</t>
  </si>
  <si>
    <t>7</t>
  </si>
  <si>
    <t>24</t>
  </si>
  <si>
    <t>pcte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</si>
  <si>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</si>
  <si>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</si>
  <si>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</si>
  <si>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</si>
  <si>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</si>
  <si>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</si>
  <si>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</si>
  <si>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</si>
  <si>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</si>
  <si>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</si>
  <si>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</si>
  <si>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</si>
  <si>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Absorvente Adesivo Hipo-Alérgico . Tam. 2,5 x 2,5. p/ pós coleta de sangue.</t>
  </si>
  <si>
    <t>Frasco coletor de urina adulto (universal) embalado individual c/ tampa de rosca.</t>
  </si>
  <si>
    <t xml:space="preserve">und </t>
  </si>
  <si>
    <t>77</t>
  </si>
  <si>
    <t>78</t>
  </si>
  <si>
    <t>79</t>
  </si>
  <si>
    <t>80</t>
  </si>
  <si>
    <t>unid</t>
  </si>
  <si>
    <t>Solução corante policromico, Kit corante hematológico para uso nos coradores automáticos de lâminas modelos Hematek e Slideink, contendo solução Corante + Rinse I + Rinse II.</t>
  </si>
  <si>
    <t>Pipeta de vidro 10 ml 1/10.</t>
  </si>
  <si>
    <t>Pipeta de vidro 5,0ml 1/10.</t>
  </si>
  <si>
    <t>Pipeta de paster desc. 3ml c/ bulbo.</t>
  </si>
  <si>
    <t>Pipeta Westergreen de vidro 200 mm.</t>
  </si>
  <si>
    <t>Pêra p/ pipetas c/ 3 saídas.</t>
  </si>
  <si>
    <t>Pipeta Automática 10 mcl c/  ejetor lateral.</t>
  </si>
  <si>
    <t>Pipeta Automática 20 mcl c/  ejetor lateral.</t>
  </si>
  <si>
    <t>Pipeta Automática 25 mcl c/  ejetor lateral.</t>
  </si>
  <si>
    <t>Pipeta Automática 50 mcl c/  ejetor lateral.</t>
  </si>
  <si>
    <t>Pipeta Automática 100 mcl c/  ejetor lateral.</t>
  </si>
  <si>
    <t>Pipeta automática 200 mcl c/ ejetor lateral.</t>
  </si>
  <si>
    <t>Pipeta automática 500 mcl c/ ejetor lateral.</t>
  </si>
  <si>
    <t>Pipeta automática 1000 mcl c/  ejetor lateral.</t>
  </si>
  <si>
    <t>Frasco coletor de fezes adulto (universal) Embalado individual c/ tampa de rosca.</t>
  </si>
  <si>
    <t>Coletor infantil unissex.</t>
  </si>
  <si>
    <t>Proveta graduada com base 500 mL.</t>
  </si>
  <si>
    <t>Ponteira de plastico amarela capacidade 300 microlitros.</t>
  </si>
  <si>
    <t>Soro anti  IGG (de coombs) frs c/10 ml.</t>
  </si>
  <si>
    <t>Soro anti A – frasco de 10ml.</t>
  </si>
  <si>
    <t xml:space="preserve">Soro anti B – frasco de 10ml. </t>
  </si>
  <si>
    <t>Soro anti D 10 ML.</t>
  </si>
  <si>
    <t>Soro Revercel A1 e B 2 frascos de 10 ml.</t>
  </si>
  <si>
    <t>Detergente III para contador hematológico Celldyn 1700 galão com 20 litros.</t>
  </si>
  <si>
    <t>Diluente isotônico III para contador hematológico celldyn 1700 galão com 20 litros.</t>
  </si>
  <si>
    <t>Diluiente Sheat  Solução isotônica para contador Cell Dyn galão com 20 litros.</t>
  </si>
  <si>
    <t>Solução Lyse Noc Solução hemolisante para uso nos contadores Cell Dyn, galão com 04 litros.</t>
  </si>
  <si>
    <t>Soro Controle Celldyn 3 niveis Soro controle hematológico em três niveis (normal, anormal alto e anormal baixo) p/ uso nos contadores hematológicos CELLDYN. Kit c/ 3 frs de 2,5ml cada.</t>
  </si>
  <si>
    <t>Mangueira Peristáltica pequena para contadores hematológicos Cell Dyn (12 cm).</t>
  </si>
  <si>
    <t>Tubo cônico tipo Falcon centrifugação 15 mL com 100 und.</t>
  </si>
  <si>
    <t>Escova para lavar vidrarias 30 mm de diâmetro com cerdas em crina.</t>
  </si>
  <si>
    <t>Escova para lavar vidrarias 35 mm de diâmetro com cerdas em crina.</t>
  </si>
  <si>
    <t>Termômetro digital para Máxima e Mínima -10°C a + 50°C.</t>
  </si>
  <si>
    <t>Cronômetro Digital Progressivo.</t>
  </si>
  <si>
    <t>Pinças de Dissecção Anatômica 16 cm.</t>
  </si>
  <si>
    <t>Torniquete garrote com 45 cm em borracha sintética, sem látex, descartável, para estase venosa, livre de proteínas que causam alergia. Rolo com 25 unidades.</t>
  </si>
  <si>
    <t>Tubo de ensaio de vidro, sem tampa, 12x75 mm, 5 mL, transparente, pct 50 peças.</t>
  </si>
  <si>
    <t>Glicerina P.A.  C3H803 P.M.92,09 volume 1 litro.</t>
  </si>
  <si>
    <t>57</t>
  </si>
  <si>
    <t>58</t>
  </si>
  <si>
    <t>59</t>
  </si>
  <si>
    <t>Ribbon de cera 110 mm x 75 m</t>
  </si>
  <si>
    <t>Estimativa consumo</t>
  </si>
  <si>
    <t>Sheat Leucoprotetor Solução leucoprotetora para contadores Cell Dyn, galão c/ 10 L.</t>
  </si>
  <si>
    <t>Etiqueta adesiva em papel couche p/ impressora zebra, c/ 1 coluna, tam. 5cm x 2,5cm</t>
  </si>
  <si>
    <t>Contador digital de células, 12 teclas.</t>
  </si>
  <si>
    <t>81</t>
  </si>
  <si>
    <t>115193</t>
  </si>
  <si>
    <t>115194</t>
  </si>
  <si>
    <t>115195</t>
  </si>
  <si>
    <t>115196</t>
  </si>
  <si>
    <t>115197</t>
  </si>
  <si>
    <t>Lenço umedecido, pacote com 96 folhas, sem álcool, clinicamente testado, sem fragância, hipoalergênico.</t>
  </si>
  <si>
    <t>115209</t>
  </si>
  <si>
    <t>115212</t>
  </si>
  <si>
    <t>114366</t>
  </si>
  <si>
    <t>82</t>
  </si>
  <si>
    <t>Swab esteril com haste de plástico para coleta de secreção feminina.</t>
  </si>
  <si>
    <t>83</t>
  </si>
  <si>
    <t>Termometro Maxima e Minima com função externa e interna. COM ALARME SONORO. Fabricado em plástico ABS. Sensor com ponteira plástica em cabo de 1,80cm. Displays de cristal líquido (LCD) de três dígitos.</t>
  </si>
  <si>
    <t xml:space="preserve">Caixa Termica com alça. Capacidade para 5 litros. Termometro digital maxima e minima acoplado. Display LCD Aparência simples Alimentação por 2 x LR44 baterias botão Faixa de temperatura: -50 ~ +110°C Precisão: ±1° Tamanho display: 47x28x14mm  Acompanha bateria. Material: Polipropileno e Revestimento interno em EPS Peso / Unidade: 1kg (Variação 5%) Medidas / Unidade: 27x21x19,5cm  </t>
  </si>
  <si>
    <t>Estante p/ tubos de ensaio 13/75 em arame revestido de PVC c/ capac. p/ 60 tubos +-(20x 12 cm). Cor Branco</t>
  </si>
  <si>
    <t>Estante p/ tubos de ensaio 13/75 em arame revestido de PVC c/ capac. p/ 120 tubos +-(25 x 20 cm). Cor Branco</t>
  </si>
  <si>
    <t>Almotolia plastica 250ml Branca. Graduado em alto relevo com bico reto.</t>
  </si>
  <si>
    <t>Bastão de vidro Grosso 30 cm comprimento/0,5cm de diâmetro.</t>
  </si>
  <si>
    <t>Gonadotrofina Coriônica Humana (HCG) através da fração β-HCG, metodologia: imunocromatográfica, usando reagente monoclonal, afixada em base plástica, formando tira reativa, soro e urina como amostras, sensibilidade analítica de 25 mUI/mL. Kit com 100 testes.</t>
  </si>
  <si>
    <t>Kits</t>
  </si>
  <si>
    <t>kits</t>
  </si>
  <si>
    <t>Conjunto corante hematológico panótico rápido, para coloração diferencial dos elementos figurados do sangue, líquido, frascos separados contendo, solução de ciclohexadienos 0,1% (500 mL), solução de azobenzosulfônicos 0,1% (500 mL), solução de fenotiazinas 0,1% (500 mL).</t>
  </si>
  <si>
    <t>Conjunto para coloração de GRAM contendo Cristal Violeta (500 mL), Lugol Fraco 1% (500 mL), Descorante à base de Álcool-Acetona (500 mL), Fucsina Fenicada para Gram (500 ml).</t>
  </si>
  <si>
    <t>Conj</t>
  </si>
  <si>
    <r>
      <t xml:space="preserve">Agulha para coleta múltipla de sangue a vácuo, medindo </t>
    </r>
    <r>
      <rPr>
        <b/>
        <sz val="10"/>
        <color rgb="FF000000"/>
        <rFont val="Arial Narrow"/>
        <family val="2"/>
      </rPr>
      <t>25 x 0,8mm (21G x 1)</t>
    </r>
    <r>
      <rPr>
        <sz val="10"/>
        <color rgb="FF000000"/>
        <rFont val="Arial Narrow"/>
        <family val="2"/>
      </rPr>
      <t>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Apresentação: Caixas em papelão com 100 unidades cada.</t>
    </r>
  </si>
  <si>
    <t>Placa escavada p/ VDRL com 12 cavidades; 6 mm de espessura; moldada em vidro</t>
  </si>
  <si>
    <t>Lâminas de vidro 25,4 x 76,2mm, com ponta fosca, espessura de 1mm, intercaladas uma a uma com folhas de papel, seladas a vácuo, caixa c/ 50 un.</t>
  </si>
  <si>
    <t>Óleo de Imersão de baixa viscosidade para microscopia, frasco 100 mL. (Óleo para microscopia ótica em objetiva de imersão(100x).</t>
  </si>
  <si>
    <t>Rees Eckert Reativo (Solução diluidora para plaquetas), frasco de 500mL</t>
  </si>
  <si>
    <t>Turck (Solução diluidora para leucócitos) – 500mL.</t>
  </si>
  <si>
    <t>MIF, Solução conservante para fezes, frasco de 1 litro</t>
  </si>
  <si>
    <t>lts</t>
  </si>
  <si>
    <t>VDRL – Suspensão de antígeno VDRL para provas de floculação em lâminas, qualitativas e semi-quantitativas, para detecção de anticorpos reagínicos. A suspensão de antígeno deve ser pronta para uso e que não necessite de inativação do soro. A suspensão antigênica deve ser homogênea e fina, porém, com forte aglutinação nas reações positivas. Os títulos dos soros devem ser reprodutíveis com diferenças máximas de uma diluição entre replicatas, metodologia: reação de floculação, capacidade para realizar 300 testes.</t>
  </si>
  <si>
    <t>Antiestreptolisina O (AEO), metodologia: aglutinação de partículas de látex, sem diluição prévia da amostra, pronto para uso, contendo controle positivo, controle negativo e látex, para prova qualitativa e semi-quantitativa, sensibilidade analítica de 200 UI/mL, capacidade para realizar 100 testes.</t>
  </si>
  <si>
    <t>Fator Reumatóide (FR), metodologia: aglutinação de partículas de látex, sem diluição prévia da amostra, pronto para uso, contendo controle positivo, controle negativo e látex, para prova qualitativa e semi-quantitativa, sensibilidade analítica de 8 UI/mL, capacidade para realizar 100 testes.</t>
  </si>
  <si>
    <t>Lâminas de vidro 25,4 x 76,2mm, transparente, espessura de 1mm, intercaladas uma a uma com folhas de papel, seladas a vácuo, caixa c/ 50 un.</t>
  </si>
  <si>
    <t>Tubo p/ coleta de sanque a vacuo com sistema de segurança, fabricado em plastico P.E.T. transparente, tamanho 13 x 75 mm, esteril, descartavel, incolor, com EDTA K3 jateado na parede do tubo, volume de aspiração 4,0 ml, com tampa siliconizada, indicado para abertura manual (sem efeito aerosol e detonador), capa protetora na cor roxa,  com Registro no Ministério da Saúde; embalagem c/50 unidades.</t>
  </si>
  <si>
    <t>Tubo p/ coleta de sanque a vacuo com sistema de segurança, fabricado em plastico P.E.T. transparente, tamanho 13 x 75 mm, esteril, descartavel, incolor, com EDTA K3 jateado na parede do tubo, volume de aspiração 2,0 ml, com tampa siliconizada, indicado para abertura manual (sem efeito aerosol e detonador), capa protetora na cor roxa,  com Registro no Ministério da Saúde; embalagem c/50 unidades.</t>
  </si>
  <si>
    <t>Tubo p/coleta de sanque a vacuo com sistema de segurança, fabricado em plastico P.E.T.transparente, tamanho 13 x 75 mm, esteril, descartavel, incolor, com Gel separador, volume de aspiração 4,0 ml; tubo pulverizado internamente com acelerador de coágulo (SiO2); totalmente inerte ao sangue; não solúvel em sangue; elaborado para não alterar qualquer evolução bioquímica do sangue; c/ tampa siliconizada indicado para abertura manual (sem efeito aerosol e detonador) e capa protetora na cor vermelha,  com Registro no Ministério da Saúde; embalagem c/50 unidades.</t>
  </si>
  <si>
    <t>Tubo p/coleta de sanque a vacuo com sistema de degurança, fabricado em plastico P.E.T. transparente, tamanho 13 x 75 mm, esteril, descartavel, incolor, com fluoreto de sodio + EDTA K3, volume de aspiração 4,0 ml c /tampa siliconizada indicado para abertura manual (sem efeito aerosol e detonador) e capa protetora na cor cinza;  com Registro no Ministério da Saúde; embalagem c/50 unid.</t>
  </si>
  <si>
    <t>Tubo p/coleta de sanque a vacuo, com sistema de segurança, fabricado em plástico P.E.T. transparente, tamanho 13 x 75 mm, esteril, descartavel, incolor, sem adição de qualquer aditivo, podendo ser usado tanto para obtenção de soro como tubo para transporte, volume de aspiração 3,0 ml c/ tampa siliconizada indicado para abertura manual (sem efeito aerosol e detonador) e capa protetora na cor branca;  com Registro no Ministério da Saúde; embalagem c/50 unid.</t>
  </si>
  <si>
    <t>Ponteira plastico azul capacidade 1.000 microlitros.</t>
  </si>
  <si>
    <t>Placas</t>
  </si>
  <si>
    <t>Adaptador em plástico rígido, não estéril, reutilizavel, para agulha múltipla de sangue a vácuo e tubos de 13 mm e 16 mm, flange e marca guia com dispositivo de segurança junto a base do adptador.</t>
  </si>
  <si>
    <t>Fita para analise de urina cx com 100 unidades. Frascos com 100 tiras reagentes de 11 (onze) áreas e fornecimento de uma centrífuga  com capacidade para 20 tubos, velocidade de 500 a 4000 rpm.</t>
  </si>
  <si>
    <t>2</t>
  </si>
  <si>
    <t>3</t>
  </si>
  <si>
    <t>4</t>
  </si>
  <si>
    <t>84</t>
  </si>
  <si>
    <t>85</t>
  </si>
  <si>
    <t>86</t>
  </si>
  <si>
    <t>87</t>
  </si>
  <si>
    <t>88</t>
  </si>
  <si>
    <t>89</t>
  </si>
  <si>
    <t>LOTE 1 - CORANTES BACTERIOLÓGICOS</t>
  </si>
  <si>
    <t>CÓD</t>
  </si>
  <si>
    <t>MÉDIA</t>
  </si>
  <si>
    <t>VALOR TOTAL</t>
  </si>
  <si>
    <r>
      <t xml:space="preserve">Agulha para coleta múltipla de sangue a vácuo, medindo </t>
    </r>
    <r>
      <rPr>
        <b/>
        <sz val="10"/>
        <color theme="1"/>
        <rFont val="Arial Narrow"/>
        <family val="2"/>
      </rPr>
      <t xml:space="preserve">25 x 0,7mm </t>
    </r>
    <r>
      <rPr>
        <sz val="10"/>
        <color theme="1"/>
        <rFont val="Arial Narrow"/>
        <family val="2"/>
      </rPr>
      <t>(22G x 1), com bisel trifacetado, siliconizada, câmara transparente para visualização do sangue no momento da punção, esterilizada por Óxido de Etileno (ETO). Embalagem unitária em plástico verde e transparente com lacre de segurança em papel, contendo: Calibre da agulha, número de lote. Apresentação: Caixas em papelão com 100 unidades cada.</t>
    </r>
  </si>
  <si>
    <t>Coletor perfurocortante, desenvolvido em plástico RÍGIDO (polipropileno), translúcido podendo visualizar o conteúdo, alta resistência, evitando perfurações e vazamentos, com travas definitivas para encaixe e descarte, corte na tampa para descarte de agulhas, lancetas, e outros materiais, Impermeável. Alça para transporte seguro. Tampa com trava definitiva para descarte.
Apresentação: 1,0 litro</t>
  </si>
  <si>
    <t>Calice de vidro p/ fezes, capacidade de 125 ml.</t>
  </si>
  <si>
    <t>Reagente para pesquisa qualitativa de glicosuria in vitro (Reativo de Benedict) 500 ml.</t>
  </si>
  <si>
    <t>Reagente para pesquisa qualitativa de proteinuria in vitro (Reativo de Robert ) 500 ml.</t>
  </si>
  <si>
    <t>Lâmpada halogena p/ microscópio, 6V/20W</t>
  </si>
  <si>
    <t>Swab esteril com haste aluminio para coleta de secreação uretral masculina.</t>
  </si>
  <si>
    <t>90</t>
  </si>
  <si>
    <t>testes</t>
  </si>
  <si>
    <t>Dengue teste rápido (IgG e IgM). Kit para detecção de anticorpos IgG e IgM. Sensibilidade acima de 98% e especificidade acima de 98%. Apresentação: Dispositivo de teste. Kit completo para execução do teste. Estabilidade: o teste deve ser desenvolvido para ser conservado em temperaturas entre 2 a 30ºC. Amostras: Soro, plasma ou sangue total. Metodologia: Imunocromatográfica.</t>
  </si>
  <si>
    <t>91</t>
  </si>
  <si>
    <t>Dengue teste rápido (NS1). Kit para determinação qualitativa do antígeno NS1 do vírus da Dengue com sensibilidade acima de 95% e especificidade acima de 98%. Kit completo para execução do teste. Estabilidade: o teste deve ser desenvolvido para ser conservado em temperaturas entre 2 a 30ºC. Amostras: Soro, plasma ou sangue total. Metodologia: Imunocromatográfica.</t>
  </si>
  <si>
    <t>ANEXO IX - PREGÃO 28/2019</t>
  </si>
  <si>
    <t>LOTE 2 - PIPETAS DE VIDRO</t>
  </si>
  <si>
    <t>LOTE 3 - PIPETAS PASTER E WESERGREN</t>
  </si>
  <si>
    <t>LOTE 4 - PERA PARA PIPETA</t>
  </si>
  <si>
    <t>LOTE 5 - PIPETAS AUTOMÁTICAS</t>
  </si>
  <si>
    <t xml:space="preserve">LOTE 6 - LAMINAS DE VIDRO </t>
  </si>
  <si>
    <t xml:space="preserve">LOTE 7 - PLACAS DE VIDRO </t>
  </si>
  <si>
    <t xml:space="preserve">LOTE 8 - COLETORES </t>
  </si>
  <si>
    <t>LOTE 9 -  ALMOTOLIA</t>
  </si>
  <si>
    <t>LOTE 10 - VIDRARIA</t>
  </si>
  <si>
    <t>LOTE 11 -  CURATIVO E HIGIENE</t>
  </si>
  <si>
    <t>LOTE 12 - PONTEIRAS</t>
  </si>
  <si>
    <t>LOTE 13 - REAGENTES</t>
  </si>
  <si>
    <t>LOTE 14 - SOROS TIPAGEM SANGUÍNEA</t>
  </si>
  <si>
    <t>LOTE 15 - TESTE GRAVIDEZ</t>
  </si>
  <si>
    <t>LOTE 16 - CORANTE P/ HEMATOLOGIA</t>
  </si>
  <si>
    <t>LOTE 17 - FITA P/ URINA</t>
  </si>
  <si>
    <t>LOTE  18 - ANTIESTREPTOLISINA</t>
  </si>
  <si>
    <t>LOTE  19 - FATOR REUMATÓIDE</t>
  </si>
  <si>
    <t>LOTE  20 - LÁTEX PCR</t>
  </si>
  <si>
    <t>LOTE  21 - VDRL</t>
  </si>
  <si>
    <t>LOTE 22 - TUBOS COLETA VACUO</t>
  </si>
  <si>
    <t>92</t>
  </si>
  <si>
    <t>Teste Rápido HIV T1 (kit/caixas com 25 testes)</t>
  </si>
  <si>
    <t>Teste Rápido HCV (kit/caixas com 25 testes)</t>
  </si>
  <si>
    <t>Teste Rápido HBSAG (kit/caixas com 25 testes)</t>
  </si>
  <si>
    <t>Solução Enzimática para limpeza dos contadores hematológicos Cell Dyn.  Frs c/ 50 ml.</t>
  </si>
  <si>
    <t>Solução Lyse3 (hemolizante) p/ uso nos contadores hematológicos Cell Dyn 1700. Gl c/ 04 lit.</t>
  </si>
  <si>
    <t>Obs: todos os tubos deverão ser de mesma marca.</t>
  </si>
  <si>
    <t>Obs: as agulhas deverão ser de mesma marca</t>
  </si>
  <si>
    <t>Quant</t>
  </si>
  <si>
    <t>Placa cartão-teste de fundo escuro para reação de aglutinação; c/ 6 circulos para reação</t>
  </si>
  <si>
    <t>LOTE 23  - KITS CELLDYN</t>
  </si>
  <si>
    <t>LOTE 24 - AGULHAS  E ADAPTADOR P/ COLETA</t>
  </si>
  <si>
    <t>LOTE 25 - TUBO P/ CENTRIFUGAÇÃO</t>
  </si>
  <si>
    <t>LOTE 26 - SWAB</t>
  </si>
  <si>
    <t>LOTE 27 - ESCOVA P/ LIMPEZA</t>
  </si>
  <si>
    <t>Tubo p/coleta de sanque a vacuo com sistema de segurança, fabricado em plastico P.E.T. transparente, parede dupla com sistema 2 em 1 (Tubos Sandwish), onde a parede externa do tubo é de P.E.T e a interna de polipropileno, tamanho 13 x 75 mm, esteril, descartavel, incolor, com Citrato de sódio tamponado 3,2% jateado em parede, volume de aspiração 3,5 ml c/ tampa siliconizada indicado para abertura manual (sem efeito aerosol e detonador) e capa protetora na cor azul; Registro MS; embalagem c/50 unid.</t>
  </si>
  <si>
    <t xml:space="preserve">LOTE 28 - UTENSÍLIOS </t>
  </si>
  <si>
    <t xml:space="preserve">LOTE 29 - DESCARTADOR DE AGULHA </t>
  </si>
  <si>
    <t>LOTE 30 -  SUPORTES P/ TUBO</t>
  </si>
  <si>
    <t>Suporte para 10 pipetas westergreen. Base confeccionada em ferro com pintura epoxi branca, Haste e suporte superior confeccionados em alumínio.</t>
  </si>
  <si>
    <t>LOTE 31 - GARROTE P/ TORNIQUETE</t>
  </si>
  <si>
    <t>LOTE 32 - GLICERINA</t>
  </si>
  <si>
    <t>LOTE 33 - MIF</t>
  </si>
  <si>
    <t>LOTE 34 - DILUENTES</t>
  </si>
  <si>
    <t>LOTE 35 - ÓLEO DE IMERSÃO</t>
  </si>
  <si>
    <t>LOTE 36 - MATERIAL PARA IDENTIFICAÇÃO DE TUBOS</t>
  </si>
  <si>
    <t>LOTE 37 - CONTADOR DIGITAL</t>
  </si>
  <si>
    <t>LOTE 38 - CAIXA TÉRMICA</t>
  </si>
  <si>
    <t>LOTE 39 - KITS DE DENGUE</t>
  </si>
  <si>
    <t>LOTE 40 - TESTES HIV, HCV E HBSAG</t>
  </si>
  <si>
    <t>Global</t>
  </si>
  <si>
    <t>61</t>
  </si>
  <si>
    <t>62</t>
  </si>
  <si>
    <t>116694</t>
  </si>
  <si>
    <t>116703</t>
  </si>
  <si>
    <t>116704</t>
  </si>
  <si>
    <t>116705</t>
  </si>
  <si>
    <t>104</t>
  </si>
  <si>
    <t>Latex PCR c/2.0 p/100 teste proteína com creatina por metodologia em latex contendo: R1 Látex PCR c/ sensibilidade de 6mg/l.</t>
  </si>
  <si>
    <t>rolo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</si>
</sst>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21212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5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2" fontId="4" fillId="0" borderId="0" xfId="0" applyNumberFormat="1" applyFont="1"/>
    <xf numFmtId="0" fontId="4" fillId="0" borderId="0" xfId="0" applyFont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NumberFormat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2" fontId="4" fillId="0" borderId="0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left" wrapText="1"/>
    </xf>
    <xf numFmtId="44" fontId="4" fillId="0" borderId="1" xfId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44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2" fontId="6" fillId="0" borderId="0" xfId="0" applyNumberFormat="1" applyFont="1"/>
    <xf numFmtId="0" fontId="6" fillId="0" borderId="0" xfId="0" applyFont="1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6" fillId="0" borderId="0" xfId="1" applyFont="1"/>
    <xf numFmtId="49" fontId="6" fillId="0" borderId="0" xfId="0" applyNumberFormat="1" applyFont="1" applyBorder="1" applyAlignment="1">
      <alignment horizontal="center"/>
    </xf>
    <xf numFmtId="49" fontId="6" fillId="3" borderId="0" xfId="0" applyNumberFormat="1" applyFont="1" applyFill="1" applyBorder="1" applyAlignment="1">
      <alignment horizontal="left" wrapText="1"/>
    </xf>
    <xf numFmtId="0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49" fontId="7" fillId="3" borderId="0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49" fontId="6" fillId="0" borderId="0" xfId="0" applyNumberFormat="1" applyFont="1" applyAlignment="1">
      <alignment horizontal="left"/>
    </xf>
    <xf numFmtId="2" fontId="9" fillId="0" borderId="0" xfId="0" applyNumberFormat="1" applyFont="1" applyBorder="1"/>
    <xf numFmtId="0" fontId="9" fillId="0" borderId="0" xfId="0" applyFont="1" applyBorder="1"/>
    <xf numFmtId="49" fontId="6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4" fontId="4" fillId="0" borderId="6" xfId="1" applyFont="1" applyBorder="1" applyAlignment="1">
      <alignment horizontal="center"/>
    </xf>
    <xf numFmtId="44" fontId="7" fillId="0" borderId="1" xfId="1" applyFont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4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0" fontId="6" fillId="3" borderId="5" xfId="0" applyNumberFormat="1" applyFont="1" applyFill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0" fillId="0" borderId="0" xfId="0" applyNumberFormat="1"/>
    <xf numFmtId="4" fontId="5" fillId="0" borderId="2" xfId="0" applyNumberFormat="1" applyFont="1" applyBorder="1" applyAlignment="1">
      <alignment horizontal="center" vertical="center"/>
    </xf>
    <xf numFmtId="4" fontId="4" fillId="0" borderId="0" xfId="1" applyNumberFormat="1" applyFont="1" applyBorder="1"/>
    <xf numFmtId="4" fontId="4" fillId="0" borderId="1" xfId="1" applyNumberFormat="1" applyFont="1" applyBorder="1"/>
    <xf numFmtId="4" fontId="6" fillId="0" borderId="0" xfId="1" applyNumberFormat="1" applyFont="1"/>
    <xf numFmtId="4" fontId="6" fillId="0" borderId="0" xfId="1" applyNumberFormat="1" applyFont="1" applyBorder="1"/>
    <xf numFmtId="4" fontId="6" fillId="0" borderId="0" xfId="1" applyNumberFormat="1" applyFont="1" applyFill="1" applyBorder="1" applyAlignment="1">
      <alignment horizontal="right"/>
    </xf>
    <xf numFmtId="4" fontId="4" fillId="0" borderId="1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  <xf numFmtId="4" fontId="0" fillId="0" borderId="0" xfId="0" applyNumberFormat="1" applyBorder="1"/>
    <xf numFmtId="0" fontId="12" fillId="0" borderId="1" xfId="0" applyFont="1" applyBorder="1" applyAlignment="1">
      <alignment wrapText="1"/>
    </xf>
    <xf numFmtId="3" fontId="4" fillId="3" borderId="1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4" fillId="0" borderId="4" xfId="1" applyNumberFormat="1" applyFont="1" applyBorder="1"/>
    <xf numFmtId="2" fontId="9" fillId="0" borderId="0" xfId="0" applyNumberFormat="1" applyFont="1"/>
    <xf numFmtId="0" fontId="9" fillId="0" borderId="0" xfId="0" applyFont="1"/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0" xfId="0" applyNumberFormat="1" applyFont="1" applyBorder="1" applyAlignment="1">
      <alignment horizontal="center"/>
    </xf>
    <xf numFmtId="4" fontId="9" fillId="0" borderId="0" xfId="1" applyNumberFormat="1" applyFont="1" applyBorder="1"/>
    <xf numFmtId="44" fontId="9" fillId="0" borderId="0" xfId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0" fontId="10" fillId="0" borderId="0" xfId="0" applyFont="1" applyBorder="1"/>
    <xf numFmtId="4" fontId="7" fillId="0" borderId="0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7" fillId="3" borderId="0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0" fillId="0" borderId="1" xfId="0" applyFont="1" applyBorder="1"/>
    <xf numFmtId="44" fontId="5" fillId="0" borderId="3" xfId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left" wrapText="1"/>
    </xf>
    <xf numFmtId="4" fontId="4" fillId="0" borderId="0" xfId="1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4" fontId="9" fillId="0" borderId="0" xfId="1" applyNumberFormat="1" applyFont="1" applyBorder="1" applyAlignment="1">
      <alignment horizontal="center"/>
    </xf>
    <xf numFmtId="44" fontId="7" fillId="0" borderId="1" xfId="0" applyNumberFormat="1" applyFont="1" applyBorder="1"/>
    <xf numFmtId="49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131884</xdr:rowOff>
    </xdr:from>
    <xdr:to>
      <xdr:col>6</xdr:col>
      <xdr:colOff>688731</xdr:colOff>
      <xdr:row>2</xdr:row>
      <xdr:rowOff>153367</xdr:rowOff>
    </xdr:to>
    <xdr:pic>
      <xdr:nvPicPr>
        <xdr:cNvPr id="7" name="Imagem 1" descr="brasa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6754" y="131884"/>
          <a:ext cx="1383323" cy="402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8"/>
  <sheetViews>
    <sheetView tabSelected="1" view="pageBreakPreview" zoomScaleSheetLayoutView="100" workbookViewId="0"/>
  </sheetViews>
  <sheetFormatPr defaultRowHeight="15"/>
  <cols>
    <col min="1" max="1" width="4.7109375" style="2" bestFit="1" customWidth="1"/>
    <col min="2" max="2" width="5.7109375" style="2" bestFit="1" customWidth="1"/>
    <col min="3" max="3" width="6.140625" style="2" bestFit="1" customWidth="1"/>
    <col min="4" max="4" width="63.140625" style="1" customWidth="1"/>
    <col min="5" max="5" width="5.7109375" style="3" customWidth="1"/>
    <col min="6" max="6" width="6.7109375" style="103" customWidth="1"/>
    <col min="7" max="7" width="14.5703125" customWidth="1"/>
    <col min="8" max="8" width="11.42578125" bestFit="1" customWidth="1"/>
  </cols>
  <sheetData>
    <row r="1" spans="1:8">
      <c r="D1" s="4"/>
    </row>
    <row r="2" spans="1:8">
      <c r="D2" s="4"/>
    </row>
    <row r="3" spans="1:8" s="49" customFormat="1" ht="15" customHeight="1">
      <c r="A3" s="151" t="s">
        <v>201</v>
      </c>
      <c r="B3" s="151"/>
      <c r="C3" s="151"/>
      <c r="D3" s="151"/>
      <c r="E3" s="151"/>
      <c r="F3" s="151"/>
      <c r="G3" s="151"/>
    </row>
    <row r="4" spans="1:8" s="49" customFormat="1">
      <c r="A4" s="79"/>
      <c r="B4" s="79"/>
      <c r="C4" s="79"/>
      <c r="D4" s="40"/>
      <c r="E4" s="153" t="s">
        <v>126</v>
      </c>
      <c r="F4" s="154"/>
      <c r="G4" s="154"/>
    </row>
    <row r="5" spans="1:8" s="85" customFormat="1" ht="28.15" customHeight="1">
      <c r="A5" s="81" t="s">
        <v>6</v>
      </c>
      <c r="B5" s="82" t="s">
        <v>0</v>
      </c>
      <c r="C5" s="83" t="s">
        <v>186</v>
      </c>
      <c r="D5" s="81" t="s">
        <v>7</v>
      </c>
      <c r="E5" s="84" t="s">
        <v>231</v>
      </c>
      <c r="F5" s="104" t="s">
        <v>187</v>
      </c>
      <c r="G5" s="101" t="s">
        <v>188</v>
      </c>
    </row>
    <row r="6" spans="1:8" s="21" customFormat="1" ht="12.75">
      <c r="A6" s="15"/>
      <c r="B6" s="16"/>
      <c r="C6" s="16"/>
      <c r="D6" s="17"/>
      <c r="E6" s="18"/>
      <c r="F6" s="105"/>
      <c r="G6" s="19"/>
      <c r="H6" s="20"/>
    </row>
    <row r="7" spans="1:8" s="21" customFormat="1" ht="12.75">
      <c r="A7" s="15"/>
      <c r="B7" s="16"/>
      <c r="C7" s="16"/>
      <c r="D7" s="90" t="s">
        <v>185</v>
      </c>
      <c r="E7" s="18"/>
      <c r="F7" s="105"/>
      <c r="G7" s="19"/>
      <c r="H7" s="20"/>
    </row>
    <row r="8" spans="1:8" s="14" customFormat="1" ht="38.25">
      <c r="A8" s="8" t="s">
        <v>3</v>
      </c>
      <c r="B8" s="9" t="s">
        <v>154</v>
      </c>
      <c r="C8" s="9">
        <v>7012</v>
      </c>
      <c r="D8" s="22" t="s">
        <v>153</v>
      </c>
      <c r="E8" s="11">
        <v>12</v>
      </c>
      <c r="F8" s="106">
        <v>70.150000000000006</v>
      </c>
      <c r="G8" s="23">
        <f>F8*E8</f>
        <v>841.80000000000007</v>
      </c>
      <c r="H8" s="13"/>
    </row>
    <row r="9" spans="1:8" s="21" customFormat="1" ht="12.75">
      <c r="A9" s="15"/>
      <c r="B9" s="16"/>
      <c r="C9" s="16"/>
      <c r="D9" s="24"/>
      <c r="E9" s="18"/>
      <c r="F9" s="105"/>
      <c r="G9" s="12">
        <f>SUM(G8:G8)</f>
        <v>841.80000000000007</v>
      </c>
      <c r="H9" s="20"/>
    </row>
    <row r="10" spans="1:8" s="21" customFormat="1" ht="12.75">
      <c r="A10" s="15"/>
      <c r="B10" s="16"/>
      <c r="C10" s="16"/>
      <c r="D10" s="26" t="s">
        <v>202</v>
      </c>
      <c r="E10" s="18"/>
      <c r="F10" s="105"/>
      <c r="G10" s="19"/>
      <c r="H10" s="20"/>
    </row>
    <row r="11" spans="1:8" s="14" customFormat="1" ht="12.75">
      <c r="A11" s="8" t="s">
        <v>176</v>
      </c>
      <c r="B11" s="27" t="s">
        <v>5</v>
      </c>
      <c r="C11" s="9">
        <v>115153</v>
      </c>
      <c r="D11" s="22" t="s">
        <v>85</v>
      </c>
      <c r="E11" s="28">
        <v>20</v>
      </c>
      <c r="F11" s="106">
        <v>6.38</v>
      </c>
      <c r="G11" s="23">
        <f>F11*E11</f>
        <v>127.6</v>
      </c>
      <c r="H11" s="13"/>
    </row>
    <row r="12" spans="1:8" s="14" customFormat="1" ht="12.75">
      <c r="A12" s="8" t="s">
        <v>177</v>
      </c>
      <c r="B12" s="27" t="s">
        <v>5</v>
      </c>
      <c r="C12" s="27">
        <v>115154</v>
      </c>
      <c r="D12" s="10" t="s">
        <v>86</v>
      </c>
      <c r="E12" s="28">
        <v>50</v>
      </c>
      <c r="F12" s="106">
        <v>6.48</v>
      </c>
      <c r="G12" s="23">
        <f>F12*E12</f>
        <v>324</v>
      </c>
      <c r="H12" s="13"/>
    </row>
    <row r="13" spans="1:8" s="21" customFormat="1" ht="12.75">
      <c r="A13" s="115"/>
      <c r="B13" s="31"/>
      <c r="C13" s="31"/>
      <c r="D13" s="17"/>
      <c r="E13" s="33"/>
      <c r="F13" s="105"/>
      <c r="G13" s="12">
        <f>SUM(G11:G12)</f>
        <v>451.6</v>
      </c>
      <c r="H13" s="20"/>
    </row>
    <row r="14" spans="1:8" s="21" customFormat="1" ht="12.75">
      <c r="A14" s="115"/>
      <c r="B14" s="31"/>
      <c r="C14" s="31"/>
      <c r="D14" s="26" t="s">
        <v>203</v>
      </c>
      <c r="E14" s="33"/>
      <c r="F14" s="105"/>
      <c r="G14" s="19"/>
      <c r="H14" s="20"/>
    </row>
    <row r="15" spans="1:8" s="14" customFormat="1" ht="12.75">
      <c r="A15" s="8" t="s">
        <v>178</v>
      </c>
      <c r="B15" s="27" t="s">
        <v>5</v>
      </c>
      <c r="C15" s="27">
        <v>115155</v>
      </c>
      <c r="D15" s="10" t="s">
        <v>87</v>
      </c>
      <c r="E15" s="28">
        <v>20000</v>
      </c>
      <c r="F15" s="106">
        <v>0.46</v>
      </c>
      <c r="G15" s="23">
        <f>F15*E15</f>
        <v>9200</v>
      </c>
      <c r="H15" s="13"/>
    </row>
    <row r="16" spans="1:8" s="14" customFormat="1" ht="12.75">
      <c r="A16" s="8" t="s">
        <v>59</v>
      </c>
      <c r="B16" s="27" t="s">
        <v>5</v>
      </c>
      <c r="C16" s="9">
        <v>115156</v>
      </c>
      <c r="D16" s="22" t="s">
        <v>88</v>
      </c>
      <c r="E16" s="28">
        <v>30</v>
      </c>
      <c r="F16" s="106">
        <v>6.2</v>
      </c>
      <c r="G16" s="23">
        <f>F16*E16</f>
        <v>186</v>
      </c>
      <c r="H16" s="13"/>
    </row>
    <row r="17" spans="1:8">
      <c r="G17" s="147">
        <f>SUM(G15:G16)</f>
        <v>9386</v>
      </c>
    </row>
    <row r="18" spans="1:8">
      <c r="D18" s="26" t="s">
        <v>204</v>
      </c>
    </row>
    <row r="19" spans="1:8" s="14" customFormat="1" ht="12.75">
      <c r="A19" s="8" t="s">
        <v>60</v>
      </c>
      <c r="B19" s="27" t="s">
        <v>5</v>
      </c>
      <c r="C19" s="27">
        <v>115157</v>
      </c>
      <c r="D19" s="10" t="s">
        <v>89</v>
      </c>
      <c r="E19" s="28">
        <v>6</v>
      </c>
      <c r="F19" s="106">
        <v>31.98</v>
      </c>
      <c r="G19" s="12">
        <f>F19*E19</f>
        <v>191.88</v>
      </c>
      <c r="H19" s="13"/>
    </row>
    <row r="20" spans="1:8" s="21" customFormat="1" ht="12.75">
      <c r="A20" s="115"/>
      <c r="B20" s="31"/>
      <c r="C20" s="31"/>
      <c r="D20" s="17"/>
      <c r="E20" s="33"/>
      <c r="F20" s="105"/>
      <c r="G20" s="19"/>
      <c r="H20" s="20"/>
    </row>
    <row r="21" spans="1:8" s="21" customFormat="1" ht="12.75">
      <c r="A21" s="115"/>
      <c r="B21" s="31"/>
      <c r="C21" s="31"/>
      <c r="D21" s="26" t="s">
        <v>205</v>
      </c>
      <c r="E21" s="33"/>
      <c r="F21" s="105"/>
      <c r="G21" s="19"/>
      <c r="H21" s="20"/>
    </row>
    <row r="22" spans="1:8" s="14" customFormat="1" ht="12.75">
      <c r="A22" s="8" t="s">
        <v>61</v>
      </c>
      <c r="B22" s="27" t="s">
        <v>5</v>
      </c>
      <c r="C22" s="93">
        <v>115159</v>
      </c>
      <c r="D22" s="29" t="s">
        <v>90</v>
      </c>
      <c r="E22" s="28">
        <v>5</v>
      </c>
      <c r="F22" s="106">
        <v>115.33</v>
      </c>
      <c r="G22" s="23">
        <f t="shared" ref="G22:G29" si="0">F22*E22</f>
        <v>576.65</v>
      </c>
      <c r="H22" s="13"/>
    </row>
    <row r="23" spans="1:8" s="14" customFormat="1" ht="12.75">
      <c r="A23" s="8" t="s">
        <v>8</v>
      </c>
      <c r="B23" s="27" t="s">
        <v>5</v>
      </c>
      <c r="C23" s="93">
        <v>112486</v>
      </c>
      <c r="D23" s="29" t="s">
        <v>91</v>
      </c>
      <c r="E23" s="28">
        <v>5</v>
      </c>
      <c r="F23" s="106">
        <v>115.33</v>
      </c>
      <c r="G23" s="23">
        <f t="shared" si="0"/>
        <v>576.65</v>
      </c>
      <c r="H23" s="13"/>
    </row>
    <row r="24" spans="1:8" s="14" customFormat="1" ht="12.75">
      <c r="A24" s="8" t="s">
        <v>9</v>
      </c>
      <c r="B24" s="27" t="s">
        <v>5</v>
      </c>
      <c r="C24" s="93">
        <v>115160</v>
      </c>
      <c r="D24" s="30" t="s">
        <v>92</v>
      </c>
      <c r="E24" s="28">
        <v>5</v>
      </c>
      <c r="F24" s="106">
        <v>115.33</v>
      </c>
      <c r="G24" s="23">
        <f t="shared" si="0"/>
        <v>576.65</v>
      </c>
      <c r="H24" s="13"/>
    </row>
    <row r="25" spans="1:8" s="14" customFormat="1" ht="12.75">
      <c r="A25" s="8" t="s">
        <v>10</v>
      </c>
      <c r="B25" s="27" t="s">
        <v>5</v>
      </c>
      <c r="C25" s="93">
        <v>115161</v>
      </c>
      <c r="D25" s="30" t="s">
        <v>93</v>
      </c>
      <c r="E25" s="28">
        <v>4</v>
      </c>
      <c r="F25" s="106">
        <v>115.33</v>
      </c>
      <c r="G25" s="23">
        <f t="shared" si="0"/>
        <v>461.32</v>
      </c>
      <c r="H25" s="13"/>
    </row>
    <row r="26" spans="1:8" s="14" customFormat="1" ht="12.75">
      <c r="A26" s="8" t="s">
        <v>11</v>
      </c>
      <c r="B26" s="27" t="s">
        <v>5</v>
      </c>
      <c r="C26" s="93">
        <v>112487</v>
      </c>
      <c r="D26" s="30" t="s">
        <v>94</v>
      </c>
      <c r="E26" s="28">
        <v>5</v>
      </c>
      <c r="F26" s="106">
        <v>115.33</v>
      </c>
      <c r="G26" s="23">
        <f t="shared" si="0"/>
        <v>576.65</v>
      </c>
      <c r="H26" s="13"/>
    </row>
    <row r="27" spans="1:8" s="14" customFormat="1" ht="12.75">
      <c r="A27" s="8" t="s">
        <v>12</v>
      </c>
      <c r="B27" s="27" t="s">
        <v>5</v>
      </c>
      <c r="C27" s="93">
        <v>115162</v>
      </c>
      <c r="D27" s="30" t="s">
        <v>95</v>
      </c>
      <c r="E27" s="28">
        <v>3</v>
      </c>
      <c r="F27" s="106">
        <v>115.33</v>
      </c>
      <c r="G27" s="23">
        <f t="shared" si="0"/>
        <v>345.99</v>
      </c>
      <c r="H27" s="13"/>
    </row>
    <row r="28" spans="1:8" s="14" customFormat="1" ht="12.75">
      <c r="A28" s="8" t="s">
        <v>13</v>
      </c>
      <c r="B28" s="27" t="s">
        <v>5</v>
      </c>
      <c r="C28" s="93">
        <v>115163</v>
      </c>
      <c r="D28" s="30" t="s">
        <v>96</v>
      </c>
      <c r="E28" s="28">
        <v>5</v>
      </c>
      <c r="F28" s="106">
        <v>115.33</v>
      </c>
      <c r="G28" s="23">
        <f t="shared" si="0"/>
        <v>576.65</v>
      </c>
      <c r="H28" s="13"/>
    </row>
    <row r="29" spans="1:8" s="14" customFormat="1" ht="12.75">
      <c r="A29" s="8" t="s">
        <v>14</v>
      </c>
      <c r="B29" s="27" t="s">
        <v>5</v>
      </c>
      <c r="C29" s="93">
        <v>115164</v>
      </c>
      <c r="D29" s="30" t="s">
        <v>97</v>
      </c>
      <c r="E29" s="28">
        <v>3</v>
      </c>
      <c r="F29" s="106">
        <v>115.33</v>
      </c>
      <c r="G29" s="23">
        <f t="shared" si="0"/>
        <v>345.99</v>
      </c>
      <c r="H29" s="13"/>
    </row>
    <row r="30" spans="1:8" s="21" customFormat="1" ht="12.75">
      <c r="A30" s="15"/>
      <c r="B30" s="31"/>
      <c r="C30" s="94"/>
      <c r="D30" s="32"/>
      <c r="E30" s="33"/>
      <c r="F30" s="105"/>
      <c r="G30" s="12">
        <f>SUM(G22:G29)</f>
        <v>4036.55</v>
      </c>
      <c r="H30" s="20"/>
    </row>
    <row r="31" spans="1:8" s="21" customFormat="1" ht="12.75">
      <c r="A31" s="15"/>
      <c r="B31" s="31"/>
      <c r="C31" s="94"/>
      <c r="D31" s="32"/>
      <c r="E31" s="33"/>
      <c r="F31" s="105"/>
      <c r="G31" s="19"/>
      <c r="H31" s="20"/>
    </row>
    <row r="32" spans="1:8" s="21" customFormat="1" ht="12.75">
      <c r="A32" s="115"/>
      <c r="B32" s="31"/>
      <c r="C32" s="94"/>
      <c r="D32" s="32"/>
      <c r="E32" s="33"/>
      <c r="F32" s="105"/>
      <c r="G32" s="19"/>
      <c r="H32" s="20"/>
    </row>
    <row r="33" spans="1:8" s="21" customFormat="1" ht="12.75">
      <c r="A33" s="115"/>
      <c r="B33" s="31"/>
      <c r="C33" s="94"/>
      <c r="D33" s="32"/>
      <c r="E33" s="33"/>
      <c r="F33" s="105"/>
      <c r="G33" s="19"/>
      <c r="H33" s="20"/>
    </row>
    <row r="34" spans="1:8" s="21" customFormat="1" ht="12.75">
      <c r="A34" s="115"/>
      <c r="B34" s="31"/>
      <c r="C34" s="94"/>
      <c r="D34" s="32"/>
      <c r="E34" s="33"/>
      <c r="F34" s="105"/>
      <c r="G34" s="19"/>
      <c r="H34" s="20"/>
    </row>
    <row r="35" spans="1:8" s="21" customFormat="1" ht="12.75">
      <c r="A35" s="15"/>
      <c r="B35" s="31"/>
      <c r="C35" s="94"/>
      <c r="D35" s="34" t="s">
        <v>206</v>
      </c>
      <c r="E35" s="33"/>
      <c r="F35" s="105"/>
      <c r="G35" s="19"/>
      <c r="H35" s="20"/>
    </row>
    <row r="36" spans="1:8" s="14" customFormat="1" ht="29.25" customHeight="1">
      <c r="A36" s="8" t="s">
        <v>15</v>
      </c>
      <c r="B36" s="9" t="s">
        <v>4</v>
      </c>
      <c r="C36" s="47">
        <v>115165</v>
      </c>
      <c r="D36" s="35" t="s">
        <v>157</v>
      </c>
      <c r="E36" s="11">
        <v>500</v>
      </c>
      <c r="F36" s="106">
        <v>11.33</v>
      </c>
      <c r="G36" s="23">
        <f>F36*E36</f>
        <v>5665</v>
      </c>
      <c r="H36" s="13"/>
    </row>
    <row r="37" spans="1:8" s="14" customFormat="1" ht="26.25" customHeight="1">
      <c r="A37" s="8" t="s">
        <v>16</v>
      </c>
      <c r="B37" s="9" t="s">
        <v>4</v>
      </c>
      <c r="C37" s="47">
        <v>116691</v>
      </c>
      <c r="D37" s="117" t="s">
        <v>166</v>
      </c>
      <c r="E37" s="11">
        <v>500</v>
      </c>
      <c r="F37" s="106">
        <v>11.33</v>
      </c>
      <c r="G37" s="23">
        <f>F37*E37</f>
        <v>5665</v>
      </c>
      <c r="H37" s="13"/>
    </row>
    <row r="38" spans="1:8">
      <c r="G38" s="147">
        <f>SUM(G36:G37)</f>
        <v>11330</v>
      </c>
    </row>
    <row r="39" spans="1:8" s="21" customFormat="1" ht="12.75">
      <c r="A39" s="115"/>
      <c r="B39" s="31"/>
      <c r="C39" s="55"/>
      <c r="D39" s="34" t="s">
        <v>207</v>
      </c>
      <c r="E39" s="18"/>
      <c r="F39" s="105"/>
      <c r="G39" s="25"/>
      <c r="H39" s="20"/>
    </row>
    <row r="40" spans="1:8" s="14" customFormat="1" ht="20.25" customHeight="1">
      <c r="A40" s="8" t="s">
        <v>17</v>
      </c>
      <c r="B40" s="9" t="s">
        <v>173</v>
      </c>
      <c r="C40" s="47">
        <v>116692</v>
      </c>
      <c r="D40" s="102" t="s">
        <v>232</v>
      </c>
      <c r="E40" s="11">
        <v>10</v>
      </c>
      <c r="F40" s="118">
        <v>73.75</v>
      </c>
      <c r="G40" s="23">
        <f>F40*E40</f>
        <v>737.5</v>
      </c>
      <c r="H40" s="13"/>
    </row>
    <row r="41" spans="1:8" s="14" customFormat="1" ht="18.75" customHeight="1">
      <c r="A41" s="8" t="s">
        <v>18</v>
      </c>
      <c r="B41" s="27" t="s">
        <v>5</v>
      </c>
      <c r="C41" s="47">
        <v>115166</v>
      </c>
      <c r="D41" s="35" t="s">
        <v>156</v>
      </c>
      <c r="E41" s="11">
        <v>10</v>
      </c>
      <c r="F41" s="118">
        <v>94.15</v>
      </c>
      <c r="G41" s="23">
        <f>F41*E41</f>
        <v>941.5</v>
      </c>
      <c r="H41" s="13"/>
    </row>
    <row r="42" spans="1:8" s="21" customFormat="1" ht="12.75">
      <c r="A42" s="115"/>
      <c r="B42" s="31"/>
      <c r="C42" s="55"/>
      <c r="D42" s="36"/>
      <c r="E42" s="18"/>
      <c r="F42" s="105"/>
      <c r="G42" s="12">
        <f>SUM(G40:G41)</f>
        <v>1679</v>
      </c>
      <c r="H42" s="20"/>
    </row>
    <row r="43" spans="1:8" s="21" customFormat="1" ht="12.75">
      <c r="A43" s="115"/>
      <c r="B43" s="31"/>
      <c r="C43" s="55"/>
      <c r="D43" s="36"/>
      <c r="E43" s="18"/>
      <c r="F43" s="105"/>
      <c r="G43" s="25"/>
      <c r="H43" s="20"/>
    </row>
    <row r="44" spans="1:8" s="21" customFormat="1" ht="12.75">
      <c r="A44" s="15"/>
      <c r="B44" s="31"/>
      <c r="C44" s="55"/>
      <c r="D44" s="37" t="s">
        <v>208</v>
      </c>
      <c r="E44" s="18"/>
      <c r="F44" s="105"/>
      <c r="G44" s="19"/>
      <c r="H44" s="20"/>
    </row>
    <row r="45" spans="1:8" s="14" customFormat="1" ht="19.5" customHeight="1">
      <c r="A45" s="8" t="s">
        <v>19</v>
      </c>
      <c r="B45" s="27" t="s">
        <v>5</v>
      </c>
      <c r="C45" s="43">
        <v>115167</v>
      </c>
      <c r="D45" s="38" t="s">
        <v>98</v>
      </c>
      <c r="E45" s="39">
        <v>12000</v>
      </c>
      <c r="F45" s="118">
        <v>0.53</v>
      </c>
      <c r="G45" s="23">
        <f>F45*E45</f>
        <v>6360</v>
      </c>
      <c r="H45" s="13"/>
    </row>
    <row r="46" spans="1:8" s="14" customFormat="1" ht="18.75" customHeight="1">
      <c r="A46" s="8" t="s">
        <v>20</v>
      </c>
      <c r="B46" s="27" t="s">
        <v>5</v>
      </c>
      <c r="C46" s="47">
        <v>115168</v>
      </c>
      <c r="D46" s="35" t="s">
        <v>77</v>
      </c>
      <c r="E46" s="11">
        <v>12000</v>
      </c>
      <c r="F46" s="118">
        <v>0.55000000000000004</v>
      </c>
      <c r="G46" s="23">
        <f>F46*E46</f>
        <v>6600.0000000000009</v>
      </c>
      <c r="H46" s="13"/>
    </row>
    <row r="47" spans="1:8" s="14" customFormat="1" ht="12.75">
      <c r="A47" s="8" t="s">
        <v>21</v>
      </c>
      <c r="B47" s="27" t="s">
        <v>5</v>
      </c>
      <c r="C47" s="47">
        <v>114363</v>
      </c>
      <c r="D47" s="35" t="s">
        <v>99</v>
      </c>
      <c r="E47" s="97">
        <v>10000</v>
      </c>
      <c r="F47" s="118">
        <v>0.61</v>
      </c>
      <c r="G47" s="23">
        <f>F47*E47</f>
        <v>6100</v>
      </c>
      <c r="H47" s="13"/>
    </row>
    <row r="48" spans="1:8" s="21" customFormat="1" ht="12.75">
      <c r="A48" s="115"/>
      <c r="B48" s="31"/>
      <c r="C48" s="55"/>
      <c r="D48" s="36"/>
      <c r="E48" s="18"/>
      <c r="F48" s="105"/>
      <c r="G48" s="12">
        <f>SUM(G45:G47)</f>
        <v>19060</v>
      </c>
      <c r="H48" s="20"/>
    </row>
    <row r="49" spans="1:8" s="21" customFormat="1" ht="12.75">
      <c r="A49" s="115"/>
      <c r="B49" s="31"/>
      <c r="C49" s="55"/>
      <c r="D49" s="37" t="s">
        <v>209</v>
      </c>
      <c r="E49" s="18"/>
      <c r="F49" s="105"/>
      <c r="G49" s="25"/>
      <c r="H49" s="20"/>
    </row>
    <row r="50" spans="1:8" s="14" customFormat="1" ht="15" customHeight="1">
      <c r="A50" s="8" t="s">
        <v>22</v>
      </c>
      <c r="B50" s="27" t="s">
        <v>5</v>
      </c>
      <c r="C50" s="47">
        <v>116693</v>
      </c>
      <c r="D50" s="35" t="s">
        <v>147</v>
      </c>
      <c r="E50" s="11">
        <v>30</v>
      </c>
      <c r="F50" s="106">
        <v>2.4300000000000002</v>
      </c>
      <c r="G50" s="12">
        <f>F50*E50</f>
        <v>72.900000000000006</v>
      </c>
      <c r="H50" s="13"/>
    </row>
    <row r="51" spans="1:8" s="21" customFormat="1" ht="12.75">
      <c r="A51" s="115"/>
      <c r="B51" s="31"/>
      <c r="C51" s="55"/>
      <c r="D51" s="36"/>
      <c r="E51" s="18"/>
      <c r="F51" s="105"/>
      <c r="G51" s="25"/>
      <c r="H51" s="20"/>
    </row>
    <row r="52" spans="1:8" s="49" customFormat="1" ht="12.75">
      <c r="A52" s="79"/>
      <c r="B52" s="79"/>
      <c r="C52" s="79"/>
      <c r="D52" s="40" t="s">
        <v>210</v>
      </c>
      <c r="E52" s="80"/>
      <c r="F52" s="107"/>
      <c r="G52" s="61"/>
      <c r="H52" s="48"/>
    </row>
    <row r="53" spans="1:8" s="14" customFormat="1" ht="12.75">
      <c r="A53" s="8" t="s">
        <v>23</v>
      </c>
      <c r="B53" s="27" t="s">
        <v>5</v>
      </c>
      <c r="C53" s="47">
        <v>115169</v>
      </c>
      <c r="D53" s="35" t="s">
        <v>191</v>
      </c>
      <c r="E53" s="11">
        <v>200</v>
      </c>
      <c r="F53" s="106">
        <v>16.82</v>
      </c>
      <c r="G53" s="23">
        <f>F53*E53</f>
        <v>3364</v>
      </c>
      <c r="H53" s="13"/>
    </row>
    <row r="54" spans="1:8" s="14" customFormat="1" ht="13.5" customHeight="1">
      <c r="A54" s="8" t="s">
        <v>62</v>
      </c>
      <c r="B54" s="27" t="s">
        <v>5</v>
      </c>
      <c r="C54" s="47">
        <v>115170</v>
      </c>
      <c r="D54" s="35" t="s">
        <v>148</v>
      </c>
      <c r="E54" s="11">
        <v>5</v>
      </c>
      <c r="F54" s="106">
        <v>3</v>
      </c>
      <c r="G54" s="23">
        <f>F54*E54</f>
        <v>15</v>
      </c>
      <c r="H54" s="13"/>
    </row>
    <row r="55" spans="1:8" s="14" customFormat="1" ht="12.75">
      <c r="A55" s="8" t="s">
        <v>24</v>
      </c>
      <c r="B55" s="27" t="s">
        <v>5</v>
      </c>
      <c r="C55" s="47">
        <v>114365</v>
      </c>
      <c r="D55" s="41" t="s">
        <v>100</v>
      </c>
      <c r="E55" s="11">
        <v>1</v>
      </c>
      <c r="F55" s="106">
        <v>49.45</v>
      </c>
      <c r="G55" s="23">
        <f>F55*E55</f>
        <v>49.45</v>
      </c>
      <c r="H55" s="13"/>
    </row>
    <row r="56" spans="1:8" s="49" customFormat="1" ht="14.25" customHeight="1">
      <c r="A56" s="8" t="s">
        <v>25</v>
      </c>
      <c r="B56" s="42" t="s">
        <v>63</v>
      </c>
      <c r="C56" s="43">
        <v>115234</v>
      </c>
      <c r="D56" s="44" t="s">
        <v>120</v>
      </c>
      <c r="E56" s="45">
        <v>100</v>
      </c>
      <c r="F56" s="106">
        <v>37.9</v>
      </c>
      <c r="G56" s="23">
        <f>F56*E56</f>
        <v>3790</v>
      </c>
      <c r="H56" s="48"/>
    </row>
    <row r="57" spans="1:8" s="21" customFormat="1" ht="12.75">
      <c r="A57" s="15"/>
      <c r="B57" s="31"/>
      <c r="C57" s="55"/>
      <c r="D57" s="46"/>
      <c r="E57" s="18"/>
      <c r="F57" s="105"/>
      <c r="G57" s="12">
        <f>SUM(G53:G56)</f>
        <v>7218.45</v>
      </c>
      <c r="H57" s="20"/>
    </row>
    <row r="58" spans="1:8" s="21" customFormat="1" ht="12.75">
      <c r="A58" s="115"/>
      <c r="B58" s="31"/>
      <c r="C58" s="55"/>
      <c r="D58" s="36"/>
      <c r="E58" s="18"/>
      <c r="F58" s="105"/>
      <c r="G58" s="25"/>
      <c r="H58" s="20"/>
    </row>
    <row r="59" spans="1:8" s="21" customFormat="1" ht="12.75">
      <c r="A59" s="115"/>
      <c r="B59" s="31"/>
      <c r="C59" s="55"/>
      <c r="D59" s="36"/>
      <c r="E59" s="18"/>
      <c r="F59" s="105"/>
      <c r="G59" s="25"/>
      <c r="H59" s="20"/>
    </row>
    <row r="60" spans="1:8" s="21" customFormat="1" ht="12.75">
      <c r="A60" s="15"/>
      <c r="B60" s="31"/>
      <c r="C60" s="55"/>
      <c r="D60" s="37" t="s">
        <v>211</v>
      </c>
      <c r="E60" s="18"/>
      <c r="F60" s="105"/>
      <c r="G60" s="19"/>
      <c r="H60" s="20"/>
    </row>
    <row r="61" spans="1:8" s="14" customFormat="1" ht="18" customHeight="1">
      <c r="A61" s="8" t="s">
        <v>26</v>
      </c>
      <c r="B61" s="42" t="s">
        <v>5</v>
      </c>
      <c r="C61" s="43">
        <v>115171</v>
      </c>
      <c r="D61" s="38" t="s">
        <v>76</v>
      </c>
      <c r="E61" s="39">
        <v>35000</v>
      </c>
      <c r="F61" s="106">
        <v>0.04</v>
      </c>
      <c r="G61" s="23">
        <f>F61*E61</f>
        <v>1400</v>
      </c>
      <c r="H61" s="13"/>
    </row>
    <row r="62" spans="1:8" s="49" customFormat="1" ht="27" customHeight="1">
      <c r="A62" s="8" t="s">
        <v>27</v>
      </c>
      <c r="B62" s="9" t="s">
        <v>63</v>
      </c>
      <c r="C62" s="47">
        <v>114367</v>
      </c>
      <c r="D62" s="35" t="s">
        <v>136</v>
      </c>
      <c r="E62" s="11">
        <v>20</v>
      </c>
      <c r="F62" s="106">
        <v>29.11</v>
      </c>
      <c r="G62" s="23">
        <f>F62*E62</f>
        <v>582.20000000000005</v>
      </c>
      <c r="H62" s="48"/>
    </row>
    <row r="63" spans="1:8" s="21" customFormat="1" ht="12.75">
      <c r="A63" s="15"/>
      <c r="B63" s="50"/>
      <c r="C63" s="77"/>
      <c r="D63" s="51"/>
      <c r="E63" s="52"/>
      <c r="F63" s="105"/>
      <c r="G63" s="12">
        <f>SUM(G61:G62)</f>
        <v>1982.2</v>
      </c>
      <c r="H63" s="20"/>
    </row>
    <row r="64" spans="1:8" s="21" customFormat="1" ht="12.75">
      <c r="A64" s="15"/>
      <c r="B64" s="50"/>
      <c r="C64" s="77"/>
      <c r="D64" s="53" t="s">
        <v>212</v>
      </c>
      <c r="E64" s="52"/>
      <c r="F64" s="105"/>
      <c r="G64" s="19"/>
      <c r="H64" s="20"/>
    </row>
    <row r="65" spans="1:8" s="14" customFormat="1" ht="12.75">
      <c r="A65" s="8" t="s">
        <v>28</v>
      </c>
      <c r="B65" s="9" t="s">
        <v>5</v>
      </c>
      <c r="C65" s="9">
        <v>115172</v>
      </c>
      <c r="D65" s="22" t="s">
        <v>101</v>
      </c>
      <c r="E65" s="11">
        <v>12000</v>
      </c>
      <c r="F65" s="106">
        <v>0.1</v>
      </c>
      <c r="G65" s="23">
        <f>F65*E65</f>
        <v>1200</v>
      </c>
      <c r="H65" s="13"/>
    </row>
    <row r="66" spans="1:8" s="14" customFormat="1" ht="12.75">
      <c r="A66" s="8" t="s">
        <v>29</v>
      </c>
      <c r="B66" s="9" t="s">
        <v>5</v>
      </c>
      <c r="C66" s="9">
        <v>115173</v>
      </c>
      <c r="D66" s="22" t="s">
        <v>172</v>
      </c>
      <c r="E66" s="11">
        <v>2000</v>
      </c>
      <c r="F66" s="106">
        <v>0.12</v>
      </c>
      <c r="G66" s="23">
        <f>F66*E66</f>
        <v>240</v>
      </c>
      <c r="H66" s="13"/>
    </row>
    <row r="67" spans="1:8" s="14" customFormat="1" ht="12.75">
      <c r="A67" s="15"/>
      <c r="B67" s="16"/>
      <c r="C67" s="16"/>
      <c r="D67" s="24"/>
      <c r="E67" s="18"/>
      <c r="F67" s="105"/>
      <c r="G67" s="12">
        <f>SUM(G65:G66)</f>
        <v>1440</v>
      </c>
      <c r="H67" s="13"/>
    </row>
    <row r="68" spans="1:8" s="21" customFormat="1" ht="12.75">
      <c r="A68" s="15"/>
      <c r="B68" s="16"/>
      <c r="C68" s="16"/>
      <c r="D68" s="26" t="s">
        <v>213</v>
      </c>
      <c r="E68" s="18"/>
      <c r="F68" s="105"/>
      <c r="G68" s="19"/>
      <c r="H68" s="20"/>
    </row>
    <row r="69" spans="1:8" s="14" customFormat="1" ht="17.25" customHeight="1">
      <c r="A69" s="8" t="s">
        <v>30</v>
      </c>
      <c r="B69" s="9" t="s">
        <v>5</v>
      </c>
      <c r="C69" s="47">
        <v>115174</v>
      </c>
      <c r="D69" s="35" t="s">
        <v>192</v>
      </c>
      <c r="E69" s="11">
        <v>2</v>
      </c>
      <c r="F69" s="106">
        <v>112.85</v>
      </c>
      <c r="G69" s="23">
        <f>F69*E69</f>
        <v>225.7</v>
      </c>
      <c r="H69" s="13"/>
    </row>
    <row r="70" spans="1:8" s="14" customFormat="1" ht="17.25" customHeight="1">
      <c r="A70" s="8" t="s">
        <v>31</v>
      </c>
      <c r="B70" s="9" t="s">
        <v>5</v>
      </c>
      <c r="C70" s="47">
        <v>115175</v>
      </c>
      <c r="D70" s="35" t="s">
        <v>193</v>
      </c>
      <c r="E70" s="11">
        <v>2</v>
      </c>
      <c r="F70" s="106">
        <v>112.86</v>
      </c>
      <c r="G70" s="23">
        <f>F70*E70</f>
        <v>225.72</v>
      </c>
      <c r="H70" s="13"/>
    </row>
    <row r="71" spans="1:8" s="21" customFormat="1" ht="12.75">
      <c r="A71" s="15"/>
      <c r="B71" s="16"/>
      <c r="C71" s="55"/>
      <c r="D71" s="36"/>
      <c r="E71" s="18"/>
      <c r="F71" s="105"/>
      <c r="G71" s="12">
        <f>SUM(G69:G70)</f>
        <v>451.41999999999996</v>
      </c>
      <c r="H71" s="20"/>
    </row>
    <row r="72" spans="1:8" s="21" customFormat="1" ht="12.75">
      <c r="A72" s="115"/>
      <c r="B72" s="16"/>
      <c r="C72" s="55"/>
      <c r="D72" s="36"/>
      <c r="E72" s="18"/>
      <c r="F72" s="105"/>
      <c r="G72" s="25"/>
      <c r="H72" s="20"/>
    </row>
    <row r="73" spans="1:8" s="21" customFormat="1" ht="12.75">
      <c r="A73" s="15"/>
      <c r="B73" s="16"/>
      <c r="C73" s="55"/>
      <c r="D73" s="37" t="s">
        <v>214</v>
      </c>
      <c r="E73" s="18"/>
      <c r="F73" s="105"/>
      <c r="G73" s="19"/>
      <c r="H73" s="20"/>
    </row>
    <row r="74" spans="1:8" s="14" customFormat="1" ht="12.75">
      <c r="A74" s="8" t="s">
        <v>32</v>
      </c>
      <c r="B74" s="9" t="s">
        <v>1</v>
      </c>
      <c r="C74" s="47">
        <v>115176</v>
      </c>
      <c r="D74" s="35" t="s">
        <v>102</v>
      </c>
      <c r="E74" s="28">
        <v>10</v>
      </c>
      <c r="F74" s="106">
        <v>59.68</v>
      </c>
      <c r="G74" s="23">
        <f>F74*E74</f>
        <v>596.79999999999995</v>
      </c>
      <c r="H74" s="13"/>
    </row>
    <row r="75" spans="1:8" s="14" customFormat="1" ht="12.75">
      <c r="A75" s="8" t="s">
        <v>33</v>
      </c>
      <c r="B75" s="9" t="s">
        <v>1</v>
      </c>
      <c r="C75" s="47">
        <v>115177</v>
      </c>
      <c r="D75" s="35" t="s">
        <v>103</v>
      </c>
      <c r="E75" s="11">
        <v>10</v>
      </c>
      <c r="F75" s="106">
        <v>26.5</v>
      </c>
      <c r="G75" s="23">
        <f>F75*E75</f>
        <v>265</v>
      </c>
      <c r="H75" s="13"/>
    </row>
    <row r="76" spans="1:8" s="14" customFormat="1" ht="12.75">
      <c r="A76" s="8" t="s">
        <v>34</v>
      </c>
      <c r="B76" s="9" t="s">
        <v>1</v>
      </c>
      <c r="C76" s="47">
        <v>115178</v>
      </c>
      <c r="D76" s="35" t="s">
        <v>104</v>
      </c>
      <c r="E76" s="11">
        <v>10</v>
      </c>
      <c r="F76" s="106">
        <v>26.39</v>
      </c>
      <c r="G76" s="23">
        <f>F76*E76</f>
        <v>263.89999999999998</v>
      </c>
      <c r="H76" s="13"/>
    </row>
    <row r="77" spans="1:8" s="14" customFormat="1" ht="12.75">
      <c r="A77" s="8" t="s">
        <v>35</v>
      </c>
      <c r="B77" s="27" t="s">
        <v>1</v>
      </c>
      <c r="C77" s="47">
        <v>115179</v>
      </c>
      <c r="D77" s="35" t="s">
        <v>105</v>
      </c>
      <c r="E77" s="45">
        <v>20</v>
      </c>
      <c r="F77" s="106">
        <v>47.65</v>
      </c>
      <c r="G77" s="23">
        <f>F77*E77</f>
        <v>953</v>
      </c>
      <c r="H77" s="13"/>
    </row>
    <row r="78" spans="1:8" s="14" customFormat="1" ht="12" customHeight="1">
      <c r="A78" s="8" t="s">
        <v>36</v>
      </c>
      <c r="B78" s="9" t="s">
        <v>1</v>
      </c>
      <c r="C78" s="47">
        <v>115180</v>
      </c>
      <c r="D78" s="35" t="s">
        <v>106</v>
      </c>
      <c r="E78" s="11">
        <v>12</v>
      </c>
      <c r="F78" s="106">
        <v>131.49</v>
      </c>
      <c r="G78" s="23">
        <f>F78*E78</f>
        <v>1577.88</v>
      </c>
      <c r="H78" s="13"/>
    </row>
    <row r="79" spans="1:8" s="21" customFormat="1" ht="12.75">
      <c r="A79" s="15"/>
      <c r="B79" s="16"/>
      <c r="C79" s="55"/>
      <c r="D79" s="36"/>
      <c r="E79" s="18"/>
      <c r="F79" s="105"/>
      <c r="G79" s="12">
        <f>SUM(G74:G78)</f>
        <v>3656.58</v>
      </c>
      <c r="H79" s="20"/>
    </row>
    <row r="80" spans="1:8" s="21" customFormat="1" ht="12.75">
      <c r="A80" s="15"/>
      <c r="B80" s="16"/>
      <c r="C80" s="55"/>
      <c r="D80" s="37" t="s">
        <v>215</v>
      </c>
      <c r="E80" s="18"/>
      <c r="F80" s="105"/>
      <c r="G80" s="19"/>
      <c r="H80" s="20"/>
    </row>
    <row r="81" spans="1:8" s="14" customFormat="1" ht="50.25" customHeight="1">
      <c r="A81" s="8" t="s">
        <v>37</v>
      </c>
      <c r="B81" s="9" t="s">
        <v>150</v>
      </c>
      <c r="C81" s="47">
        <v>115181</v>
      </c>
      <c r="D81" s="35" t="s">
        <v>149</v>
      </c>
      <c r="E81" s="28">
        <v>25</v>
      </c>
      <c r="F81" s="106">
        <v>103.33</v>
      </c>
      <c r="G81" s="12">
        <f>F81*E81</f>
        <v>2583.25</v>
      </c>
      <c r="H81" s="13"/>
    </row>
    <row r="82" spans="1:8" s="21" customFormat="1" ht="12.75">
      <c r="A82" s="115"/>
      <c r="B82" s="16"/>
      <c r="C82" s="55"/>
      <c r="D82" s="36"/>
      <c r="E82" s="18"/>
      <c r="F82" s="105"/>
      <c r="G82" s="25"/>
      <c r="H82" s="20"/>
    </row>
    <row r="83" spans="1:8" s="21" customFormat="1" ht="12.75">
      <c r="A83" s="15"/>
      <c r="B83" s="16"/>
      <c r="C83" s="55"/>
      <c r="D83" s="37" t="s">
        <v>216</v>
      </c>
      <c r="E83" s="33"/>
      <c r="F83" s="105"/>
      <c r="G83" s="19"/>
      <c r="H83" s="20"/>
    </row>
    <row r="84" spans="1:8" s="14" customFormat="1" ht="55.5" customHeight="1">
      <c r="A84" s="8" t="s">
        <v>38</v>
      </c>
      <c r="B84" s="9" t="s">
        <v>151</v>
      </c>
      <c r="C84" s="9">
        <v>115182</v>
      </c>
      <c r="D84" s="22" t="s">
        <v>152</v>
      </c>
      <c r="E84" s="11">
        <v>10</v>
      </c>
      <c r="F84" s="106">
        <v>57.54</v>
      </c>
      <c r="G84" s="12">
        <f>F84*E84</f>
        <v>575.4</v>
      </c>
      <c r="H84" s="13"/>
    </row>
    <row r="85" spans="1:8" s="14" customFormat="1" ht="13.5" customHeight="1">
      <c r="A85" s="133"/>
      <c r="B85" s="16"/>
      <c r="C85" s="16"/>
      <c r="D85" s="24"/>
      <c r="E85" s="18"/>
      <c r="F85" s="105"/>
      <c r="G85" s="25"/>
      <c r="H85" s="13"/>
    </row>
    <row r="86" spans="1:8" s="21" customFormat="1" ht="12.75">
      <c r="A86" s="115"/>
      <c r="B86" s="16"/>
      <c r="C86" s="55"/>
      <c r="D86" s="36"/>
      <c r="E86" s="18"/>
      <c r="F86" s="105"/>
      <c r="G86" s="25"/>
      <c r="H86" s="20"/>
    </row>
    <row r="87" spans="1:8" s="21" customFormat="1" ht="12.75">
      <c r="A87" s="115"/>
      <c r="B87" s="16"/>
      <c r="C87" s="55"/>
      <c r="D87" s="36"/>
      <c r="E87" s="18"/>
      <c r="F87" s="105"/>
      <c r="G87" s="25"/>
      <c r="H87" s="20"/>
    </row>
    <row r="88" spans="1:8" s="21" customFormat="1" ht="12.75">
      <c r="A88" s="15"/>
      <c r="B88" s="16"/>
      <c r="C88" s="16"/>
      <c r="D88" s="24"/>
      <c r="E88" s="18"/>
      <c r="F88" s="105"/>
      <c r="G88" s="19"/>
      <c r="H88" s="20"/>
    </row>
    <row r="89" spans="1:8" s="21" customFormat="1" ht="12.75">
      <c r="A89" s="15"/>
      <c r="B89" s="16"/>
      <c r="C89" s="16"/>
      <c r="D89" s="26" t="s">
        <v>217</v>
      </c>
      <c r="E89" s="18"/>
      <c r="F89" s="105"/>
      <c r="G89" s="19"/>
      <c r="H89" s="20"/>
    </row>
    <row r="90" spans="1:8" s="14" customFormat="1" ht="38.25" customHeight="1">
      <c r="A90" s="8" t="s">
        <v>39</v>
      </c>
      <c r="B90" s="9" t="s">
        <v>4</v>
      </c>
      <c r="C90" s="47">
        <v>115183</v>
      </c>
      <c r="D90" s="35" t="s">
        <v>175</v>
      </c>
      <c r="E90" s="11">
        <v>250</v>
      </c>
      <c r="F90" s="106">
        <v>81.44</v>
      </c>
      <c r="G90" s="12">
        <f>F90*E90</f>
        <v>20360</v>
      </c>
      <c r="H90" s="13"/>
    </row>
    <row r="91" spans="1:8" s="21" customFormat="1" ht="19.5" customHeight="1">
      <c r="A91" s="15"/>
      <c r="B91" s="16"/>
      <c r="C91" s="55"/>
      <c r="D91" s="37" t="s">
        <v>218</v>
      </c>
      <c r="E91" s="18"/>
      <c r="F91" s="105"/>
      <c r="G91" s="19"/>
      <c r="H91" s="20"/>
    </row>
    <row r="92" spans="1:8" s="14" customFormat="1" ht="51.75" customHeight="1">
      <c r="A92" s="8" t="s">
        <v>40</v>
      </c>
      <c r="B92" s="136" t="s">
        <v>2</v>
      </c>
      <c r="C92" s="9">
        <v>115184</v>
      </c>
      <c r="D92" s="149" t="s">
        <v>164</v>
      </c>
      <c r="E92" s="11">
        <v>30</v>
      </c>
      <c r="F92" s="106">
        <v>84.5</v>
      </c>
      <c r="G92" s="12">
        <f>F92*E92</f>
        <v>2535</v>
      </c>
      <c r="H92" s="13"/>
    </row>
    <row r="93" spans="1:8" s="120" customFormat="1" ht="12.75" customHeight="1">
      <c r="A93" s="121"/>
      <c r="B93" s="122"/>
      <c r="C93" s="123"/>
      <c r="D93" s="124"/>
      <c r="E93" s="125"/>
      <c r="F93" s="126"/>
      <c r="G93" s="127"/>
      <c r="H93" s="119"/>
    </row>
    <row r="94" spans="1:8" s="88" customFormat="1" ht="14.25" customHeight="1">
      <c r="A94" s="121"/>
      <c r="B94" s="122"/>
      <c r="C94" s="123"/>
      <c r="D94" s="37" t="s">
        <v>219</v>
      </c>
      <c r="E94" s="125"/>
      <c r="F94" s="126"/>
      <c r="G94" s="127"/>
      <c r="H94" s="87"/>
    </row>
    <row r="95" spans="1:8" s="14" customFormat="1" ht="54" customHeight="1">
      <c r="A95" s="8" t="s">
        <v>41</v>
      </c>
      <c r="B95" s="136" t="s">
        <v>2</v>
      </c>
      <c r="C95" s="9">
        <v>115185</v>
      </c>
      <c r="D95" s="22" t="s">
        <v>165</v>
      </c>
      <c r="E95" s="11">
        <v>50</v>
      </c>
      <c r="F95" s="106">
        <v>66.33</v>
      </c>
      <c r="G95" s="12">
        <f>F95*E95</f>
        <v>3316.5</v>
      </c>
      <c r="H95" s="13"/>
    </row>
    <row r="96" spans="1:8" s="120" customFormat="1" ht="12.75" customHeight="1">
      <c r="A96" s="121"/>
      <c r="B96" s="122"/>
      <c r="C96" s="123"/>
      <c r="D96" s="124"/>
      <c r="E96" s="125"/>
      <c r="F96" s="126"/>
      <c r="G96" s="127"/>
      <c r="H96" s="119"/>
    </row>
    <row r="97" spans="1:8" s="88" customFormat="1" ht="15" customHeight="1">
      <c r="A97" s="121"/>
      <c r="B97" s="122"/>
      <c r="C97" s="123"/>
      <c r="D97" s="37" t="s">
        <v>220</v>
      </c>
      <c r="E97" s="125"/>
      <c r="F97" s="126"/>
      <c r="G97" s="127"/>
      <c r="H97" s="87"/>
    </row>
    <row r="98" spans="1:8" s="14" customFormat="1" ht="29.25" customHeight="1">
      <c r="A98" s="8" t="s">
        <v>42</v>
      </c>
      <c r="B98" s="136" t="s">
        <v>2</v>
      </c>
      <c r="C98" s="9">
        <v>115191</v>
      </c>
      <c r="D98" s="22" t="s">
        <v>261</v>
      </c>
      <c r="E98" s="11">
        <v>100</v>
      </c>
      <c r="F98" s="106">
        <v>74.67</v>
      </c>
      <c r="G98" s="12">
        <f>F98*E98</f>
        <v>7467</v>
      </c>
      <c r="H98" s="13"/>
    </row>
    <row r="99" spans="1:8" s="120" customFormat="1" ht="9.75" customHeight="1">
      <c r="A99" s="121"/>
      <c r="B99" s="122"/>
      <c r="C99" s="123"/>
      <c r="D99" s="124"/>
      <c r="E99" s="125"/>
      <c r="F99" s="126"/>
      <c r="G99" s="127"/>
      <c r="H99" s="119"/>
    </row>
    <row r="100" spans="1:8" s="88" customFormat="1" ht="16.5" customHeight="1">
      <c r="A100" s="121"/>
      <c r="B100" s="122"/>
      <c r="C100" s="123"/>
      <c r="D100" s="37" t="s">
        <v>221</v>
      </c>
      <c r="E100" s="125"/>
      <c r="F100" s="126"/>
      <c r="G100" s="127"/>
      <c r="H100" s="87"/>
    </row>
    <row r="101" spans="1:8" s="14" customFormat="1" ht="91.5" customHeight="1">
      <c r="A101" s="8" t="s">
        <v>43</v>
      </c>
      <c r="B101" s="136" t="s">
        <v>2</v>
      </c>
      <c r="C101" s="9">
        <v>2720</v>
      </c>
      <c r="D101" s="22" t="s">
        <v>163</v>
      </c>
      <c r="E101" s="11">
        <v>24</v>
      </c>
      <c r="F101" s="106">
        <v>110.23</v>
      </c>
      <c r="G101" s="12">
        <f>F101*E101</f>
        <v>2645.52</v>
      </c>
      <c r="H101" s="13"/>
    </row>
    <row r="102" spans="1:8" s="21" customFormat="1" ht="15" customHeight="1">
      <c r="A102" s="15"/>
      <c r="B102" s="54"/>
      <c r="C102" s="55"/>
      <c r="D102" s="36"/>
      <c r="E102" s="18"/>
      <c r="F102" s="105"/>
      <c r="G102" s="25"/>
      <c r="H102" s="20"/>
    </row>
    <row r="103" spans="1:8" s="21" customFormat="1" ht="15" customHeight="1">
      <c r="A103" s="115"/>
      <c r="B103" s="54"/>
      <c r="C103" s="55"/>
      <c r="D103" s="36"/>
      <c r="E103" s="18"/>
      <c r="F103" s="105"/>
      <c r="G103" s="25"/>
      <c r="H103" s="20"/>
    </row>
    <row r="104" spans="1:8" s="21" customFormat="1" ht="15" customHeight="1">
      <c r="A104" s="115"/>
      <c r="B104" s="54"/>
      <c r="C104" s="55"/>
      <c r="D104" s="36"/>
      <c r="E104" s="18"/>
      <c r="F104" s="105"/>
      <c r="G104" s="25"/>
      <c r="H104" s="20"/>
    </row>
    <row r="105" spans="1:8" s="21" customFormat="1" ht="13.5" customHeight="1">
      <c r="A105" s="15"/>
      <c r="B105" s="54"/>
      <c r="C105" s="55"/>
      <c r="D105" s="37" t="s">
        <v>222</v>
      </c>
      <c r="E105" s="18"/>
      <c r="F105" s="105"/>
      <c r="G105" s="19"/>
      <c r="H105" s="20"/>
    </row>
    <row r="106" spans="1:8" s="14" customFormat="1" ht="63.75">
      <c r="A106" s="8" t="s">
        <v>44</v>
      </c>
      <c r="B106" s="8" t="s">
        <v>4</v>
      </c>
      <c r="C106" s="56" t="s">
        <v>131</v>
      </c>
      <c r="D106" s="98" t="s">
        <v>167</v>
      </c>
      <c r="E106" s="11">
        <v>1200</v>
      </c>
      <c r="F106" s="106">
        <v>90.59</v>
      </c>
      <c r="G106" s="23">
        <f t="shared" ref="G106:G111" si="1">F106*E106</f>
        <v>108708</v>
      </c>
      <c r="H106" s="13"/>
    </row>
    <row r="107" spans="1:8" s="14" customFormat="1" ht="62.25" customHeight="1">
      <c r="A107" s="8" t="s">
        <v>45</v>
      </c>
      <c r="B107" s="8" t="s">
        <v>4</v>
      </c>
      <c r="C107" s="56" t="s">
        <v>256</v>
      </c>
      <c r="D107" s="98" t="s">
        <v>168</v>
      </c>
      <c r="E107" s="11">
        <v>1000</v>
      </c>
      <c r="F107" s="106">
        <v>85</v>
      </c>
      <c r="G107" s="23">
        <f t="shared" si="1"/>
        <v>85000</v>
      </c>
      <c r="H107" s="13"/>
    </row>
    <row r="108" spans="1:8" s="49" customFormat="1" ht="88.5" customHeight="1">
      <c r="A108" s="8" t="s">
        <v>46</v>
      </c>
      <c r="B108" s="56" t="s">
        <v>4</v>
      </c>
      <c r="C108" s="56" t="s">
        <v>132</v>
      </c>
      <c r="D108" s="98" t="s">
        <v>169</v>
      </c>
      <c r="E108" s="57">
        <v>1200</v>
      </c>
      <c r="F108" s="106">
        <v>110.33</v>
      </c>
      <c r="G108" s="23">
        <f t="shared" si="1"/>
        <v>132396</v>
      </c>
      <c r="H108" s="48"/>
    </row>
    <row r="109" spans="1:8" s="49" customFormat="1" ht="63" customHeight="1">
      <c r="A109" s="8" t="s">
        <v>47</v>
      </c>
      <c r="B109" s="56" t="s">
        <v>4</v>
      </c>
      <c r="C109" s="56" t="s">
        <v>133</v>
      </c>
      <c r="D109" s="98" t="s">
        <v>170</v>
      </c>
      <c r="E109" s="57">
        <v>360</v>
      </c>
      <c r="F109" s="106">
        <v>107.33</v>
      </c>
      <c r="G109" s="23">
        <f t="shared" si="1"/>
        <v>38638.800000000003</v>
      </c>
      <c r="H109" s="48"/>
    </row>
    <row r="110" spans="1:8" s="49" customFormat="1" ht="76.5" customHeight="1">
      <c r="A110" s="58" t="s">
        <v>48</v>
      </c>
      <c r="B110" s="59" t="s">
        <v>4</v>
      </c>
      <c r="C110" s="59" t="s">
        <v>134</v>
      </c>
      <c r="D110" s="99" t="s">
        <v>238</v>
      </c>
      <c r="E110" s="60">
        <v>6</v>
      </c>
      <c r="F110" s="106">
        <v>91.17</v>
      </c>
      <c r="G110" s="23">
        <f t="shared" si="1"/>
        <v>547.02</v>
      </c>
      <c r="H110" s="48"/>
    </row>
    <row r="111" spans="1:8" s="49" customFormat="1" ht="79.5" customHeight="1">
      <c r="A111" s="8" t="s">
        <v>49</v>
      </c>
      <c r="B111" s="56" t="s">
        <v>4</v>
      </c>
      <c r="C111" s="56" t="s">
        <v>135</v>
      </c>
      <c r="D111" s="100" t="s">
        <v>171</v>
      </c>
      <c r="E111" s="57">
        <v>1200</v>
      </c>
      <c r="F111" s="106">
        <v>84.33</v>
      </c>
      <c r="G111" s="23">
        <f t="shared" si="1"/>
        <v>101196</v>
      </c>
      <c r="H111" s="48"/>
    </row>
    <row r="112" spans="1:8" s="66" customFormat="1" ht="12.75">
      <c r="A112" s="15"/>
      <c r="B112" s="62"/>
      <c r="C112" s="62"/>
      <c r="D112" s="134" t="s">
        <v>229</v>
      </c>
      <c r="E112" s="64"/>
      <c r="F112" s="108"/>
      <c r="G112" s="12">
        <f>SUM(G106:G111)</f>
        <v>466485.82</v>
      </c>
      <c r="H112" s="65"/>
    </row>
    <row r="113" spans="1:8" s="66" customFormat="1" ht="12.75">
      <c r="A113" s="133"/>
      <c r="B113" s="62"/>
      <c r="C113" s="62"/>
      <c r="D113" s="63"/>
      <c r="E113" s="64"/>
      <c r="F113" s="108"/>
      <c r="G113" s="25"/>
      <c r="H113" s="65"/>
    </row>
    <row r="114" spans="1:8" s="21" customFormat="1" ht="15.75" customHeight="1">
      <c r="A114" s="133"/>
      <c r="B114" s="133"/>
      <c r="C114" s="133"/>
      <c r="D114" s="137" t="s">
        <v>233</v>
      </c>
      <c r="E114" s="18"/>
      <c r="F114" s="105"/>
      <c r="G114" s="19"/>
      <c r="H114" s="20"/>
    </row>
    <row r="115" spans="1:8" s="14" customFormat="1" ht="17.25" customHeight="1">
      <c r="A115" s="8" t="s">
        <v>50</v>
      </c>
      <c r="B115" s="136" t="s">
        <v>1</v>
      </c>
      <c r="C115" s="11">
        <v>115198</v>
      </c>
      <c r="D115" s="22" t="s">
        <v>107</v>
      </c>
      <c r="E115" s="136">
        <v>30</v>
      </c>
      <c r="F115" s="106">
        <v>554.84</v>
      </c>
      <c r="G115" s="23">
        <f t="shared" ref="G115:G124" si="2">F115*E115</f>
        <v>16645.2</v>
      </c>
      <c r="H115" s="13"/>
    </row>
    <row r="116" spans="1:8" s="14" customFormat="1" ht="18" customHeight="1">
      <c r="A116" s="68" t="s">
        <v>51</v>
      </c>
      <c r="B116" s="138" t="s">
        <v>1</v>
      </c>
      <c r="C116" s="75">
        <v>115199</v>
      </c>
      <c r="D116" s="139" t="s">
        <v>108</v>
      </c>
      <c r="E116" s="138">
        <v>50</v>
      </c>
      <c r="F116" s="106">
        <v>554.84</v>
      </c>
      <c r="G116" s="23">
        <f t="shared" si="2"/>
        <v>27742</v>
      </c>
      <c r="H116" s="13"/>
    </row>
    <row r="117" spans="1:8" s="14" customFormat="1" ht="18" customHeight="1">
      <c r="A117" s="8" t="s">
        <v>52</v>
      </c>
      <c r="B117" s="136" t="s">
        <v>1</v>
      </c>
      <c r="C117" s="11">
        <v>115616</v>
      </c>
      <c r="D117" s="140" t="s">
        <v>109</v>
      </c>
      <c r="E117" s="136">
        <v>60</v>
      </c>
      <c r="F117" s="106">
        <v>1016.87</v>
      </c>
      <c r="G117" s="23">
        <f t="shared" si="2"/>
        <v>61012.2</v>
      </c>
      <c r="H117" s="13"/>
    </row>
    <row r="118" spans="1:8" s="14" customFormat="1" ht="28.5" customHeight="1">
      <c r="A118" s="8" t="s">
        <v>53</v>
      </c>
      <c r="B118" s="136" t="s">
        <v>1</v>
      </c>
      <c r="C118" s="11">
        <v>115617</v>
      </c>
      <c r="D118" s="140" t="s">
        <v>110</v>
      </c>
      <c r="E118" s="136">
        <v>6</v>
      </c>
      <c r="F118" s="106">
        <v>5147.07</v>
      </c>
      <c r="G118" s="23">
        <f t="shared" si="2"/>
        <v>30882.42</v>
      </c>
      <c r="H118" s="13"/>
    </row>
    <row r="119" spans="1:8" s="14" customFormat="1" ht="40.5" customHeight="1">
      <c r="A119" s="8" t="s">
        <v>54</v>
      </c>
      <c r="B119" s="136" t="s">
        <v>1</v>
      </c>
      <c r="C119" s="11">
        <v>115202</v>
      </c>
      <c r="D119" s="70" t="s">
        <v>111</v>
      </c>
      <c r="E119" s="136">
        <v>12</v>
      </c>
      <c r="F119" s="106">
        <v>1195.1600000000001</v>
      </c>
      <c r="G119" s="23">
        <f t="shared" si="2"/>
        <v>14341.920000000002</v>
      </c>
      <c r="H119" s="13"/>
    </row>
    <row r="120" spans="1:8" s="14" customFormat="1" ht="24" customHeight="1">
      <c r="A120" s="8" t="s">
        <v>55</v>
      </c>
      <c r="B120" s="136" t="s">
        <v>1</v>
      </c>
      <c r="C120" s="11">
        <v>115203</v>
      </c>
      <c r="D120" s="70" t="s">
        <v>228</v>
      </c>
      <c r="E120" s="136">
        <v>12</v>
      </c>
      <c r="F120" s="106">
        <v>504.48</v>
      </c>
      <c r="G120" s="23">
        <f t="shared" si="2"/>
        <v>6053.76</v>
      </c>
      <c r="H120" s="13"/>
    </row>
    <row r="121" spans="1:8" s="14" customFormat="1" ht="18.75" customHeight="1">
      <c r="A121" s="8" t="s">
        <v>122</v>
      </c>
      <c r="B121" s="136" t="s">
        <v>1</v>
      </c>
      <c r="C121" s="11">
        <v>115204</v>
      </c>
      <c r="D121" s="70" t="s">
        <v>227</v>
      </c>
      <c r="E121" s="136">
        <v>20</v>
      </c>
      <c r="F121" s="106">
        <v>484.69</v>
      </c>
      <c r="G121" s="23">
        <f t="shared" si="2"/>
        <v>9693.7999999999993</v>
      </c>
      <c r="H121" s="13"/>
    </row>
    <row r="122" spans="1:8" s="14" customFormat="1" ht="15" customHeight="1">
      <c r="A122" s="8" t="s">
        <v>123</v>
      </c>
      <c r="B122" s="136" t="s">
        <v>1</v>
      </c>
      <c r="C122" s="11">
        <v>115618</v>
      </c>
      <c r="D122" s="140" t="s">
        <v>127</v>
      </c>
      <c r="E122" s="136">
        <v>6</v>
      </c>
      <c r="F122" s="106">
        <v>1801.04</v>
      </c>
      <c r="G122" s="23">
        <f t="shared" si="2"/>
        <v>10806.24</v>
      </c>
      <c r="H122" s="13"/>
    </row>
    <row r="123" spans="1:8" s="14" customFormat="1" ht="17.25" customHeight="1">
      <c r="A123" s="8" t="s">
        <v>124</v>
      </c>
      <c r="B123" s="136" t="s">
        <v>5</v>
      </c>
      <c r="C123" s="11">
        <v>112485</v>
      </c>
      <c r="D123" s="70" t="s">
        <v>112</v>
      </c>
      <c r="E123" s="136">
        <v>6</v>
      </c>
      <c r="F123" s="106">
        <v>578.39</v>
      </c>
      <c r="G123" s="23">
        <f t="shared" si="2"/>
        <v>3470.34</v>
      </c>
      <c r="H123" s="13"/>
    </row>
    <row r="124" spans="1:8" s="14" customFormat="1" ht="40.5" customHeight="1">
      <c r="A124" s="8" t="s">
        <v>56</v>
      </c>
      <c r="B124" s="136" t="s">
        <v>83</v>
      </c>
      <c r="C124" s="11">
        <v>115619</v>
      </c>
      <c r="D124" s="140" t="s">
        <v>84</v>
      </c>
      <c r="E124" s="136">
        <v>12</v>
      </c>
      <c r="F124" s="106">
        <v>496.42</v>
      </c>
      <c r="G124" s="23">
        <f t="shared" si="2"/>
        <v>5957.04</v>
      </c>
      <c r="H124" s="13"/>
    </row>
    <row r="125" spans="1:8" s="21" customFormat="1" ht="21.75" customHeight="1">
      <c r="A125" s="15"/>
      <c r="B125" s="54"/>
      <c r="C125" s="18"/>
      <c r="D125" s="71"/>
      <c r="E125" s="72"/>
      <c r="F125" s="105"/>
      <c r="G125" s="12">
        <f>SUM(G115:G124)</f>
        <v>186604.92</v>
      </c>
      <c r="H125" s="95"/>
    </row>
    <row r="126" spans="1:8" s="21" customFormat="1" ht="12.75">
      <c r="A126" s="15"/>
      <c r="B126" s="54"/>
      <c r="C126" s="18"/>
      <c r="D126" s="71"/>
      <c r="E126" s="72"/>
      <c r="F126" s="105"/>
      <c r="G126" s="25"/>
      <c r="H126" s="95"/>
    </row>
    <row r="127" spans="1:8" s="21" customFormat="1" ht="14.25" customHeight="1">
      <c r="A127" s="15"/>
      <c r="B127" s="54"/>
      <c r="C127" s="18"/>
      <c r="D127" s="34" t="s">
        <v>234</v>
      </c>
      <c r="E127" s="72"/>
      <c r="F127" s="105"/>
      <c r="G127" s="19"/>
      <c r="H127" s="20"/>
    </row>
    <row r="128" spans="1:8" s="49" customFormat="1" ht="78.75" customHeight="1">
      <c r="A128" s="8" t="s">
        <v>254</v>
      </c>
      <c r="B128" s="56" t="s">
        <v>4</v>
      </c>
      <c r="C128" s="56" t="s">
        <v>137</v>
      </c>
      <c r="D128" s="41" t="s">
        <v>189</v>
      </c>
      <c r="E128" s="57">
        <v>800</v>
      </c>
      <c r="F128" s="110">
        <v>48.33</v>
      </c>
      <c r="G128" s="23">
        <f>F128*E128</f>
        <v>38664</v>
      </c>
      <c r="H128" s="48"/>
    </row>
    <row r="129" spans="1:8" s="49" customFormat="1" ht="66.75" customHeight="1">
      <c r="A129" s="8" t="s">
        <v>255</v>
      </c>
      <c r="B129" s="56" t="s">
        <v>4</v>
      </c>
      <c r="C129" s="56" t="s">
        <v>138</v>
      </c>
      <c r="D129" s="96" t="s">
        <v>155</v>
      </c>
      <c r="E129" s="57">
        <v>800</v>
      </c>
      <c r="F129" s="110">
        <v>91</v>
      </c>
      <c r="G129" s="23">
        <f>F129*E129</f>
        <v>72800</v>
      </c>
      <c r="H129" s="48"/>
    </row>
    <row r="130" spans="1:8" s="66" customFormat="1" ht="38.25">
      <c r="A130" s="8" t="s">
        <v>57</v>
      </c>
      <c r="B130" s="56" t="s">
        <v>5</v>
      </c>
      <c r="C130" s="56" t="s">
        <v>139</v>
      </c>
      <c r="D130" s="41" t="s">
        <v>174</v>
      </c>
      <c r="E130" s="57">
        <v>20</v>
      </c>
      <c r="F130" s="110">
        <v>0.92</v>
      </c>
      <c r="G130" s="23">
        <f>F130*E130</f>
        <v>18.400000000000002</v>
      </c>
      <c r="H130" s="65"/>
    </row>
    <row r="131" spans="1:8" s="66" customFormat="1" ht="15" customHeight="1">
      <c r="A131" s="15"/>
      <c r="B131" s="62"/>
      <c r="C131" s="62"/>
      <c r="D131" s="135" t="s">
        <v>230</v>
      </c>
      <c r="E131" s="64"/>
      <c r="F131" s="108"/>
      <c r="G131" s="12">
        <f>SUM(G128:G130)</f>
        <v>111482.4</v>
      </c>
      <c r="H131" s="65"/>
    </row>
    <row r="132" spans="1:8" s="66" customFormat="1" ht="15" customHeight="1">
      <c r="A132" s="15"/>
      <c r="B132" s="62"/>
      <c r="C132" s="62"/>
      <c r="D132" s="46"/>
      <c r="E132" s="64"/>
      <c r="F132" s="108"/>
      <c r="G132" s="25"/>
      <c r="H132" s="65"/>
    </row>
    <row r="133" spans="1:8" s="66" customFormat="1" ht="15.75" customHeight="1">
      <c r="A133" s="15"/>
      <c r="B133" s="62"/>
      <c r="C133" s="62"/>
      <c r="D133" s="37" t="s">
        <v>235</v>
      </c>
      <c r="E133" s="64"/>
      <c r="F133" s="108"/>
      <c r="G133" s="19"/>
      <c r="H133" s="65"/>
    </row>
    <row r="134" spans="1:8" s="49" customFormat="1" ht="12.75">
      <c r="A134" s="8" t="s">
        <v>58</v>
      </c>
      <c r="B134" s="9" t="s">
        <v>63</v>
      </c>
      <c r="C134" s="47">
        <v>114368</v>
      </c>
      <c r="D134" s="35" t="s">
        <v>113</v>
      </c>
      <c r="E134" s="11">
        <v>10</v>
      </c>
      <c r="F134" s="110">
        <v>123.03</v>
      </c>
      <c r="G134" s="12">
        <f>F134*E134</f>
        <v>1230.3</v>
      </c>
      <c r="H134" s="48"/>
    </row>
    <row r="135" spans="1:8" s="66" customFormat="1" ht="12.75">
      <c r="A135" s="15"/>
      <c r="B135" s="16"/>
      <c r="C135" s="55"/>
      <c r="D135" s="36"/>
      <c r="E135" s="18"/>
      <c r="F135" s="108"/>
      <c r="G135" s="19"/>
      <c r="H135" s="65"/>
    </row>
    <row r="136" spans="1:8" s="66" customFormat="1" ht="12.75">
      <c r="A136" s="15"/>
      <c r="B136" s="16"/>
      <c r="C136" s="55"/>
      <c r="D136" s="37" t="s">
        <v>236</v>
      </c>
      <c r="E136" s="18"/>
      <c r="F136" s="108"/>
      <c r="G136" s="19"/>
      <c r="H136" s="65"/>
    </row>
    <row r="137" spans="1:8" s="49" customFormat="1" ht="12.75">
      <c r="A137" s="8" t="s">
        <v>64</v>
      </c>
      <c r="B137" s="9" t="s">
        <v>78</v>
      </c>
      <c r="C137" s="47">
        <v>115223</v>
      </c>
      <c r="D137" s="35" t="s">
        <v>195</v>
      </c>
      <c r="E137" s="11">
        <v>50</v>
      </c>
      <c r="F137" s="110">
        <v>0.86</v>
      </c>
      <c r="G137" s="23">
        <f>F137*E137</f>
        <v>43</v>
      </c>
      <c r="H137" s="48"/>
    </row>
    <row r="138" spans="1:8" s="14" customFormat="1" ht="12.75">
      <c r="A138" s="8" t="s">
        <v>65</v>
      </c>
      <c r="B138" s="9" t="s">
        <v>5</v>
      </c>
      <c r="C138" s="47">
        <v>115224</v>
      </c>
      <c r="D138" s="35" t="s">
        <v>141</v>
      </c>
      <c r="E138" s="11">
        <v>250</v>
      </c>
      <c r="F138" s="110">
        <v>0.73</v>
      </c>
      <c r="G138" s="23">
        <f>F138*E138</f>
        <v>182.5</v>
      </c>
      <c r="H138" s="13"/>
    </row>
    <row r="139" spans="1:8" s="49" customFormat="1" ht="12.75">
      <c r="A139" s="79"/>
      <c r="B139" s="79"/>
      <c r="C139" s="79"/>
      <c r="D139" s="86"/>
      <c r="E139" s="80"/>
      <c r="F139" s="107"/>
      <c r="G139" s="92">
        <f>SUM(G137:G138)</f>
        <v>225.5</v>
      </c>
      <c r="H139" s="48"/>
    </row>
    <row r="140" spans="1:8" s="49" customFormat="1" ht="12.75">
      <c r="A140" s="79"/>
      <c r="B140" s="79"/>
      <c r="C140" s="79"/>
      <c r="D140" s="40" t="s">
        <v>237</v>
      </c>
      <c r="E140" s="80"/>
      <c r="F140" s="107"/>
      <c r="G140" s="61"/>
      <c r="H140" s="48"/>
    </row>
    <row r="141" spans="1:8" s="14" customFormat="1" ht="13.5" customHeight="1">
      <c r="A141" s="8" t="s">
        <v>66</v>
      </c>
      <c r="B141" s="9" t="s">
        <v>5</v>
      </c>
      <c r="C141" s="47">
        <v>115225</v>
      </c>
      <c r="D141" s="35" t="s">
        <v>114</v>
      </c>
      <c r="E141" s="11">
        <v>20</v>
      </c>
      <c r="F141" s="110">
        <v>11.57</v>
      </c>
      <c r="G141" s="23">
        <f>F141*E141</f>
        <v>231.4</v>
      </c>
      <c r="H141" s="13"/>
    </row>
    <row r="142" spans="1:8" s="14" customFormat="1" ht="13.5" customHeight="1">
      <c r="A142" s="8" t="s">
        <v>67</v>
      </c>
      <c r="B142" s="9" t="s">
        <v>5</v>
      </c>
      <c r="C142" s="47">
        <v>115226</v>
      </c>
      <c r="D142" s="35" t="s">
        <v>115</v>
      </c>
      <c r="E142" s="11">
        <v>20</v>
      </c>
      <c r="F142" s="110">
        <v>11.37</v>
      </c>
      <c r="G142" s="23">
        <f>F142*E142</f>
        <v>227.39999999999998</v>
      </c>
      <c r="H142" s="13"/>
    </row>
    <row r="143" spans="1:8" s="21" customFormat="1" ht="17.25" customHeight="1">
      <c r="A143" s="15"/>
      <c r="B143" s="16"/>
      <c r="C143" s="55"/>
      <c r="D143" s="36"/>
      <c r="E143" s="18"/>
      <c r="F143" s="105"/>
      <c r="G143" s="12">
        <f>SUM(G141:G142)</f>
        <v>458.79999999999995</v>
      </c>
      <c r="H143" s="20"/>
    </row>
    <row r="144" spans="1:8" s="49" customFormat="1" ht="15.75" customHeight="1">
      <c r="A144" s="79"/>
      <c r="B144" s="79"/>
      <c r="C144" s="79"/>
      <c r="D144" s="37" t="s">
        <v>239</v>
      </c>
      <c r="E144" s="80"/>
      <c r="F144" s="107"/>
      <c r="G144" s="61"/>
      <c r="H144" s="48"/>
    </row>
    <row r="145" spans="1:8" s="49" customFormat="1" ht="12.75">
      <c r="A145" s="8" t="s">
        <v>68</v>
      </c>
      <c r="B145" s="9" t="s">
        <v>5</v>
      </c>
      <c r="C145" s="47">
        <v>115227</v>
      </c>
      <c r="D145" s="35" t="s">
        <v>116</v>
      </c>
      <c r="E145" s="11">
        <v>5</v>
      </c>
      <c r="F145" s="110">
        <v>97.78</v>
      </c>
      <c r="G145" s="23">
        <f>F145*E145</f>
        <v>488.9</v>
      </c>
      <c r="H145" s="48"/>
    </row>
    <row r="146" spans="1:8" s="66" customFormat="1" ht="12.75">
      <c r="A146" s="8" t="s">
        <v>69</v>
      </c>
      <c r="B146" s="9" t="s">
        <v>5</v>
      </c>
      <c r="C146" s="47">
        <v>115229</v>
      </c>
      <c r="D146" s="35" t="s">
        <v>117</v>
      </c>
      <c r="E146" s="11">
        <v>2</v>
      </c>
      <c r="F146" s="110">
        <v>93.14</v>
      </c>
      <c r="G146" s="23">
        <f>F146*E146</f>
        <v>186.28</v>
      </c>
      <c r="H146" s="65"/>
    </row>
    <row r="147" spans="1:8" s="49" customFormat="1" ht="12.75">
      <c r="A147" s="68" t="s">
        <v>70</v>
      </c>
      <c r="B147" s="73" t="s">
        <v>5</v>
      </c>
      <c r="C147" s="74">
        <v>115236</v>
      </c>
      <c r="D147" s="69" t="s">
        <v>118</v>
      </c>
      <c r="E147" s="75">
        <v>5</v>
      </c>
      <c r="F147" s="110">
        <v>47.13</v>
      </c>
      <c r="G147" s="91">
        <f>F147*E147</f>
        <v>235.65</v>
      </c>
      <c r="H147" s="48"/>
    </row>
    <row r="148" spans="1:8" s="49" customFormat="1" ht="13.5" customHeight="1">
      <c r="A148" s="68" t="s">
        <v>71</v>
      </c>
      <c r="B148" s="73" t="s">
        <v>5</v>
      </c>
      <c r="C148" s="73">
        <v>116695</v>
      </c>
      <c r="D148" s="139" t="s">
        <v>194</v>
      </c>
      <c r="E148" s="75">
        <v>20</v>
      </c>
      <c r="F148" s="128">
        <v>30.58</v>
      </c>
      <c r="G148" s="129">
        <f>E148*F148</f>
        <v>611.59999999999991</v>
      </c>
    </row>
    <row r="149" spans="1:8" s="49" customFormat="1" ht="40.5" customHeight="1">
      <c r="A149" s="8" t="s">
        <v>72</v>
      </c>
      <c r="B149" s="9" t="s">
        <v>83</v>
      </c>
      <c r="C149" s="9">
        <v>116696</v>
      </c>
      <c r="D149" s="70" t="s">
        <v>143</v>
      </c>
      <c r="E149" s="11">
        <v>8</v>
      </c>
      <c r="F149" s="110">
        <v>71.180000000000007</v>
      </c>
      <c r="G149" s="23">
        <f>E149*F149</f>
        <v>569.44000000000005</v>
      </c>
    </row>
    <row r="150" spans="1:8" s="49" customFormat="1" ht="12.75">
      <c r="A150" s="15"/>
      <c r="B150" s="16"/>
      <c r="C150" s="55"/>
      <c r="D150" s="46"/>
      <c r="E150" s="18"/>
      <c r="F150" s="107"/>
      <c r="G150" s="12">
        <f>SUM(G145:G149)</f>
        <v>2091.87</v>
      </c>
      <c r="H150" s="48"/>
    </row>
    <row r="151" spans="1:8" s="66" customFormat="1" ht="12.75">
      <c r="A151" s="15"/>
      <c r="B151" s="16"/>
      <c r="C151" s="55"/>
      <c r="D151" s="37" t="s">
        <v>240</v>
      </c>
      <c r="E151" s="18"/>
      <c r="F151" s="105"/>
      <c r="G151" s="19"/>
      <c r="H151" s="65"/>
    </row>
    <row r="152" spans="1:8" s="49" customFormat="1" ht="77.25" customHeight="1">
      <c r="A152" s="8" t="s">
        <v>73</v>
      </c>
      <c r="B152" s="9" t="s">
        <v>5</v>
      </c>
      <c r="C152" s="47">
        <v>116731</v>
      </c>
      <c r="D152" s="70" t="s">
        <v>190</v>
      </c>
      <c r="E152" s="11">
        <v>6</v>
      </c>
      <c r="F152" s="110">
        <v>14.8</v>
      </c>
      <c r="G152" s="12">
        <f>F152*E152</f>
        <v>88.800000000000011</v>
      </c>
      <c r="H152" s="48"/>
    </row>
    <row r="153" spans="1:8" s="88" customFormat="1" ht="14.25" customHeight="1">
      <c r="A153" s="15"/>
      <c r="B153" s="16"/>
      <c r="C153" s="16"/>
      <c r="D153" s="76"/>
      <c r="E153" s="18"/>
      <c r="F153" s="105"/>
      <c r="G153" s="19"/>
      <c r="H153" s="87"/>
    </row>
    <row r="154" spans="1:8" s="88" customFormat="1" ht="12.75" customHeight="1">
      <c r="A154" s="15"/>
      <c r="B154" s="16"/>
      <c r="C154" s="16"/>
      <c r="D154" s="26" t="s">
        <v>241</v>
      </c>
      <c r="E154" s="18"/>
      <c r="F154" s="105"/>
      <c r="G154" s="19"/>
      <c r="H154" s="87"/>
    </row>
    <row r="155" spans="1:8" s="14" customFormat="1" ht="25.5">
      <c r="A155" s="8" t="s">
        <v>74</v>
      </c>
      <c r="B155" s="9" t="s">
        <v>5</v>
      </c>
      <c r="C155" s="9">
        <v>115230</v>
      </c>
      <c r="D155" s="70" t="s">
        <v>145</v>
      </c>
      <c r="E155" s="11">
        <v>10</v>
      </c>
      <c r="F155" s="110">
        <v>44.81</v>
      </c>
      <c r="G155" s="23">
        <f>F155*E155</f>
        <v>448.1</v>
      </c>
      <c r="H155" s="13"/>
    </row>
    <row r="156" spans="1:8" s="14" customFormat="1" ht="25.5">
      <c r="A156" s="8" t="s">
        <v>75</v>
      </c>
      <c r="B156" s="9" t="s">
        <v>5</v>
      </c>
      <c r="C156" s="9">
        <v>115231</v>
      </c>
      <c r="D156" s="70" t="s">
        <v>146</v>
      </c>
      <c r="E156" s="11">
        <v>10</v>
      </c>
      <c r="F156" s="110">
        <v>61.51</v>
      </c>
      <c r="G156" s="23">
        <f>F156*E156</f>
        <v>615.1</v>
      </c>
      <c r="H156" s="13"/>
    </row>
    <row r="157" spans="1:8" s="49" customFormat="1" ht="25.5">
      <c r="A157" s="8" t="s">
        <v>79</v>
      </c>
      <c r="B157" s="9" t="s">
        <v>5</v>
      </c>
      <c r="C157" s="47">
        <v>114371</v>
      </c>
      <c r="D157" s="41" t="s">
        <v>242</v>
      </c>
      <c r="E157" s="11">
        <v>3</v>
      </c>
      <c r="F157" s="110">
        <v>226.44</v>
      </c>
      <c r="G157" s="23">
        <f>F157*E157</f>
        <v>679.31999999999994</v>
      </c>
      <c r="H157" s="48"/>
    </row>
    <row r="158" spans="1:8" s="21" customFormat="1" ht="16.5" customHeight="1">
      <c r="A158" s="15"/>
      <c r="B158" s="16"/>
      <c r="C158" s="16"/>
      <c r="D158" s="76"/>
      <c r="E158" s="18"/>
      <c r="F158" s="105"/>
      <c r="G158" s="12">
        <f>SUM(G155:G157)</f>
        <v>1742.52</v>
      </c>
      <c r="H158" s="20"/>
    </row>
    <row r="159" spans="1:8" s="49" customFormat="1" ht="12.75">
      <c r="A159" s="79"/>
      <c r="B159" s="79"/>
      <c r="C159" s="79"/>
      <c r="D159" s="40" t="s">
        <v>243</v>
      </c>
      <c r="E159" s="80"/>
      <c r="F159" s="107"/>
      <c r="G159" s="61"/>
      <c r="H159" s="48"/>
    </row>
    <row r="160" spans="1:8" s="49" customFormat="1" ht="27" customHeight="1">
      <c r="A160" s="8" t="s">
        <v>80</v>
      </c>
      <c r="B160" s="42" t="s">
        <v>262</v>
      </c>
      <c r="C160" s="43">
        <v>115232</v>
      </c>
      <c r="D160" s="70" t="s">
        <v>119</v>
      </c>
      <c r="E160" s="39">
        <v>5</v>
      </c>
      <c r="F160" s="110">
        <v>24.97</v>
      </c>
      <c r="G160" s="12">
        <f>F160*E160</f>
        <v>124.85</v>
      </c>
      <c r="H160" s="48"/>
    </row>
    <row r="161" spans="1:8" s="66" customFormat="1" ht="12.75">
      <c r="A161" s="15"/>
      <c r="B161" s="16"/>
      <c r="C161" s="55"/>
      <c r="E161" s="18"/>
      <c r="F161" s="108"/>
      <c r="G161" s="19"/>
      <c r="H161" s="65"/>
    </row>
    <row r="162" spans="1:8" s="49" customFormat="1" ht="12.75">
      <c r="A162" s="79"/>
      <c r="B162" s="79"/>
      <c r="C162" s="79"/>
      <c r="D162" s="40" t="s">
        <v>244</v>
      </c>
      <c r="E162" s="80"/>
      <c r="F162" s="107"/>
      <c r="G162" s="61"/>
      <c r="H162" s="48"/>
    </row>
    <row r="163" spans="1:8" s="49" customFormat="1" ht="15.75" customHeight="1">
      <c r="A163" s="8" t="s">
        <v>81</v>
      </c>
      <c r="B163" s="42" t="s">
        <v>1</v>
      </c>
      <c r="C163" s="43">
        <v>115237</v>
      </c>
      <c r="D163" s="44" t="s">
        <v>121</v>
      </c>
      <c r="E163" s="45">
        <v>2</v>
      </c>
      <c r="F163" s="110">
        <v>52.49</v>
      </c>
      <c r="G163" s="12">
        <f>F163*E163</f>
        <v>104.98</v>
      </c>
      <c r="H163" s="48"/>
    </row>
    <row r="164" spans="1:8" s="66" customFormat="1" ht="12" customHeight="1">
      <c r="A164" s="116"/>
      <c r="B164" s="50"/>
      <c r="C164" s="77"/>
      <c r="D164" s="63"/>
      <c r="E164" s="78"/>
      <c r="F164" s="111"/>
      <c r="G164" s="19"/>
      <c r="H164" s="65"/>
    </row>
    <row r="165" spans="1:8" s="66" customFormat="1" ht="15.75" customHeight="1">
      <c r="A165" s="116"/>
      <c r="B165" s="50"/>
      <c r="C165" s="77"/>
      <c r="D165" s="40" t="s">
        <v>245</v>
      </c>
      <c r="E165" s="78"/>
      <c r="F165" s="111"/>
      <c r="G165" s="19"/>
      <c r="H165" s="65"/>
    </row>
    <row r="166" spans="1:8" s="49" customFormat="1" ht="12.75">
      <c r="A166" s="8" t="s">
        <v>82</v>
      </c>
      <c r="B166" s="42" t="s">
        <v>162</v>
      </c>
      <c r="C166" s="43">
        <v>116697</v>
      </c>
      <c r="D166" s="44" t="s">
        <v>161</v>
      </c>
      <c r="E166" s="45">
        <v>20</v>
      </c>
      <c r="F166" s="110">
        <v>32.39</v>
      </c>
      <c r="G166" s="12">
        <f>F166*E166</f>
        <v>647.79999999999995</v>
      </c>
      <c r="H166" s="48"/>
    </row>
    <row r="167" spans="1:8" s="66" customFormat="1" ht="12.75">
      <c r="A167" s="116"/>
      <c r="B167" s="50"/>
      <c r="C167" s="77"/>
      <c r="D167" s="63"/>
      <c r="E167" s="78"/>
      <c r="F167" s="111"/>
      <c r="G167" s="19"/>
      <c r="H167" s="65"/>
    </row>
    <row r="168" spans="1:8" s="66" customFormat="1" ht="12.75">
      <c r="A168" s="116"/>
      <c r="B168" s="50"/>
      <c r="C168" s="77"/>
      <c r="D168" s="40" t="s">
        <v>246</v>
      </c>
      <c r="E168" s="78"/>
      <c r="F168" s="111"/>
      <c r="G168" s="19"/>
      <c r="H168" s="65"/>
    </row>
    <row r="169" spans="1:8" s="49" customFormat="1" ht="12.75">
      <c r="A169" s="8" t="s">
        <v>130</v>
      </c>
      <c r="B169" s="42" t="s">
        <v>1</v>
      </c>
      <c r="C169" s="43">
        <v>116698</v>
      </c>
      <c r="D169" s="44" t="s">
        <v>159</v>
      </c>
      <c r="E169" s="45">
        <v>1</v>
      </c>
      <c r="F169" s="110">
        <v>136.33000000000001</v>
      </c>
      <c r="G169" s="23">
        <f>F169*E169</f>
        <v>136.33000000000001</v>
      </c>
      <c r="H169" s="48"/>
    </row>
    <row r="170" spans="1:8" s="49" customFormat="1" ht="13.5" customHeight="1">
      <c r="A170" s="8" t="s">
        <v>140</v>
      </c>
      <c r="B170" s="42" t="s">
        <v>1</v>
      </c>
      <c r="C170" s="43">
        <v>116699</v>
      </c>
      <c r="D170" s="141" t="s">
        <v>160</v>
      </c>
      <c r="E170" s="45">
        <v>1</v>
      </c>
      <c r="F170" s="110">
        <v>102.83</v>
      </c>
      <c r="G170" s="23">
        <f>F170*E170</f>
        <v>102.83</v>
      </c>
      <c r="H170" s="48"/>
    </row>
    <row r="171" spans="1:8" s="66" customFormat="1" ht="13.5" customHeight="1">
      <c r="A171" s="116"/>
      <c r="B171" s="50"/>
      <c r="C171" s="77"/>
      <c r="D171" s="130"/>
      <c r="E171" s="78"/>
      <c r="F171" s="111"/>
      <c r="G171" s="12">
        <f>SUM(G169:G170)</f>
        <v>239.16000000000003</v>
      </c>
      <c r="H171" s="65"/>
    </row>
    <row r="172" spans="1:8" s="66" customFormat="1" ht="13.5" customHeight="1">
      <c r="A172" s="116"/>
      <c r="B172" s="50"/>
      <c r="C172" s="77"/>
      <c r="D172" s="40" t="s">
        <v>247</v>
      </c>
      <c r="E172" s="78"/>
      <c r="F172" s="111"/>
      <c r="G172" s="19"/>
      <c r="H172" s="65"/>
    </row>
    <row r="173" spans="1:8" s="49" customFormat="1" ht="25.5" customHeight="1">
      <c r="A173" s="8" t="s">
        <v>142</v>
      </c>
      <c r="B173" s="42" t="s">
        <v>5</v>
      </c>
      <c r="C173" s="43">
        <v>115244</v>
      </c>
      <c r="D173" s="150" t="s">
        <v>158</v>
      </c>
      <c r="E173" s="45">
        <v>10</v>
      </c>
      <c r="F173" s="110">
        <v>37.659999999999997</v>
      </c>
      <c r="G173" s="12">
        <f>F173*E173</f>
        <v>376.59999999999997</v>
      </c>
      <c r="H173" s="48"/>
    </row>
    <row r="174" spans="1:8" s="66" customFormat="1" ht="13.5" customHeight="1">
      <c r="A174" s="15"/>
      <c r="B174" s="50"/>
      <c r="C174" s="77"/>
      <c r="E174" s="78"/>
      <c r="F174" s="108"/>
      <c r="G174" s="25"/>
      <c r="H174" s="65"/>
    </row>
    <row r="175" spans="1:8" s="66" customFormat="1" ht="16.5" customHeight="1">
      <c r="A175" s="15"/>
      <c r="B175" s="50"/>
      <c r="C175" s="77"/>
      <c r="D175" s="67" t="s">
        <v>248</v>
      </c>
      <c r="E175" s="78"/>
      <c r="F175" s="108"/>
      <c r="G175" s="19"/>
      <c r="H175" s="65"/>
    </row>
    <row r="176" spans="1:8" s="21" customFormat="1" ht="18" customHeight="1">
      <c r="A176" s="8" t="s">
        <v>179</v>
      </c>
      <c r="B176" s="42" t="s">
        <v>5</v>
      </c>
      <c r="C176" s="42">
        <v>114607</v>
      </c>
      <c r="D176" s="143" t="s">
        <v>128</v>
      </c>
      <c r="E176" s="45">
        <v>80</v>
      </c>
      <c r="F176" s="110">
        <v>44.16</v>
      </c>
      <c r="G176" s="23">
        <f>F176*E176</f>
        <v>3532.7999999999997</v>
      </c>
      <c r="H176" s="20"/>
    </row>
    <row r="177" spans="1:8" s="21" customFormat="1" ht="18" customHeight="1">
      <c r="A177" s="8" t="s">
        <v>180</v>
      </c>
      <c r="B177" s="42" t="s">
        <v>5</v>
      </c>
      <c r="C177" s="42">
        <v>114608</v>
      </c>
      <c r="D177" s="143" t="s">
        <v>125</v>
      </c>
      <c r="E177" s="45">
        <v>60</v>
      </c>
      <c r="F177" s="110">
        <v>69.459999999999994</v>
      </c>
      <c r="G177" s="23">
        <f>F177*E177</f>
        <v>4167.5999999999995</v>
      </c>
      <c r="H177" s="20"/>
    </row>
    <row r="178" spans="1:8" s="66" customFormat="1" ht="15.75" customHeight="1">
      <c r="A178" s="15"/>
      <c r="B178" s="50"/>
      <c r="C178" s="77"/>
      <c r="D178" s="63"/>
      <c r="E178" s="78"/>
      <c r="F178" s="109"/>
      <c r="G178" s="12">
        <f>SUM(G176:G177)</f>
        <v>7700.4</v>
      </c>
      <c r="H178" s="65"/>
    </row>
    <row r="179" spans="1:8" s="21" customFormat="1" ht="15.75" customHeight="1">
      <c r="A179" s="133"/>
      <c r="B179" s="50"/>
      <c r="C179" s="50"/>
      <c r="D179" s="137" t="s">
        <v>249</v>
      </c>
      <c r="E179" s="78"/>
      <c r="F179" s="144"/>
      <c r="G179" s="25"/>
      <c r="H179" s="20"/>
    </row>
    <row r="180" spans="1:8" s="14" customFormat="1" ht="14.25" customHeight="1">
      <c r="A180" s="8" t="s">
        <v>181</v>
      </c>
      <c r="B180" s="9" t="s">
        <v>5</v>
      </c>
      <c r="C180" s="9">
        <v>114370</v>
      </c>
      <c r="D180" s="70" t="s">
        <v>129</v>
      </c>
      <c r="E180" s="11">
        <v>2</v>
      </c>
      <c r="F180" s="110">
        <v>2410.67</v>
      </c>
      <c r="G180" s="12">
        <f>E180*F180</f>
        <v>4821.34</v>
      </c>
    </row>
    <row r="181" spans="1:8" s="88" customFormat="1" ht="14.25" customHeight="1">
      <c r="A181" s="121"/>
      <c r="B181" s="123"/>
      <c r="C181" s="123"/>
      <c r="D181" s="145"/>
      <c r="E181" s="125"/>
      <c r="F181" s="146"/>
      <c r="G181" s="127"/>
    </row>
    <row r="182" spans="1:8" s="49" customFormat="1" ht="12.75">
      <c r="A182" s="15"/>
      <c r="B182" s="16"/>
      <c r="C182" s="16"/>
      <c r="D182" s="67" t="s">
        <v>250</v>
      </c>
      <c r="E182" s="18"/>
      <c r="F182" s="111"/>
      <c r="G182" s="25"/>
    </row>
    <row r="183" spans="1:8" s="14" customFormat="1" ht="66.75" customHeight="1">
      <c r="A183" s="8" t="s">
        <v>182</v>
      </c>
      <c r="B183" s="9" t="s">
        <v>5</v>
      </c>
      <c r="C183" s="9">
        <v>116700</v>
      </c>
      <c r="D183" s="70" t="s">
        <v>144</v>
      </c>
      <c r="E183" s="11">
        <v>4</v>
      </c>
      <c r="F183" s="110">
        <v>242.72</v>
      </c>
      <c r="G183" s="12">
        <f>E183*F183</f>
        <v>970.88</v>
      </c>
    </row>
    <row r="184" spans="1:8" s="49" customFormat="1" ht="12" customHeight="1">
      <c r="A184" s="152"/>
      <c r="B184" s="152"/>
      <c r="C184" s="152"/>
      <c r="D184" s="152"/>
      <c r="E184" s="152"/>
      <c r="F184" s="152"/>
      <c r="G184" s="25"/>
    </row>
    <row r="185" spans="1:8" s="49" customFormat="1" ht="12" customHeight="1">
      <c r="A185" s="15"/>
      <c r="B185" s="15"/>
      <c r="C185" s="15"/>
      <c r="D185" s="15"/>
      <c r="E185" s="15"/>
      <c r="F185" s="15"/>
      <c r="G185" s="25"/>
    </row>
    <row r="186" spans="1:8" s="49" customFormat="1" ht="12.75">
      <c r="A186" s="15"/>
      <c r="B186" s="15"/>
      <c r="C186" s="15"/>
      <c r="D186" s="67" t="s">
        <v>251</v>
      </c>
      <c r="E186" s="15"/>
      <c r="F186" s="15"/>
      <c r="G186" s="25"/>
    </row>
    <row r="187" spans="1:8" s="49" customFormat="1" ht="63.75">
      <c r="A187" s="8" t="s">
        <v>183</v>
      </c>
      <c r="B187" s="42" t="s">
        <v>197</v>
      </c>
      <c r="C187" s="43">
        <v>116701</v>
      </c>
      <c r="D187" s="113" t="s">
        <v>198</v>
      </c>
      <c r="E187" s="114">
        <v>2400</v>
      </c>
      <c r="F187" s="110">
        <v>9.5299999999999994</v>
      </c>
      <c r="G187" s="23">
        <f>E187*F187</f>
        <v>22872</v>
      </c>
    </row>
    <row r="188" spans="1:8" s="49" customFormat="1" ht="63.75">
      <c r="A188" s="8" t="s">
        <v>184</v>
      </c>
      <c r="B188" s="42" t="s">
        <v>197</v>
      </c>
      <c r="C188" s="43">
        <v>116702</v>
      </c>
      <c r="D188" s="113" t="s">
        <v>200</v>
      </c>
      <c r="E188" s="114">
        <v>2400</v>
      </c>
      <c r="F188" s="110">
        <v>11.28</v>
      </c>
      <c r="G188" s="23">
        <f>E188*F188</f>
        <v>27072</v>
      </c>
    </row>
    <row r="189" spans="1:8" s="49" customFormat="1" ht="12" customHeight="1">
      <c r="A189" s="15"/>
      <c r="B189" s="15"/>
      <c r="C189" s="15"/>
      <c r="D189" s="15"/>
      <c r="E189" s="15"/>
      <c r="F189" s="15"/>
      <c r="G189" s="12">
        <f>SUM(G187:G188)</f>
        <v>49944</v>
      </c>
    </row>
    <row r="190" spans="1:8" s="49" customFormat="1" ht="12" customHeight="1">
      <c r="A190" s="15"/>
      <c r="B190" s="15"/>
      <c r="C190" s="15"/>
      <c r="D190" s="15"/>
      <c r="E190" s="15"/>
      <c r="F190" s="15"/>
      <c r="G190" s="25"/>
    </row>
    <row r="191" spans="1:8" s="66" customFormat="1" ht="12.75">
      <c r="A191" s="15"/>
      <c r="B191" s="50"/>
      <c r="C191" s="77"/>
      <c r="D191" s="89"/>
      <c r="E191" s="78"/>
      <c r="F191" s="131"/>
      <c r="G191" s="25"/>
      <c r="H191" s="65"/>
    </row>
    <row r="192" spans="1:8" s="5" customFormat="1">
      <c r="A192" s="6"/>
      <c r="B192" s="6"/>
      <c r="C192" s="6"/>
      <c r="D192" s="67" t="s">
        <v>252</v>
      </c>
      <c r="E192" s="7"/>
      <c r="F192" s="112"/>
    </row>
    <row r="193" spans="1:8">
      <c r="A193" s="8" t="s">
        <v>196</v>
      </c>
      <c r="B193" s="8" t="s">
        <v>2</v>
      </c>
      <c r="C193" s="8" t="s">
        <v>257</v>
      </c>
      <c r="D193" s="132" t="s">
        <v>224</v>
      </c>
      <c r="E193" s="8" t="s">
        <v>260</v>
      </c>
      <c r="F193" s="110">
        <v>118.33</v>
      </c>
      <c r="G193" s="23">
        <f>E193*F193</f>
        <v>12306.32</v>
      </c>
      <c r="H193" s="148"/>
    </row>
    <row r="194" spans="1:8">
      <c r="A194" s="8" t="s">
        <v>199</v>
      </c>
      <c r="B194" s="8" t="s">
        <v>2</v>
      </c>
      <c r="C194" s="8" t="s">
        <v>258</v>
      </c>
      <c r="D194" s="132" t="s">
        <v>225</v>
      </c>
      <c r="E194" s="8" t="s">
        <v>58</v>
      </c>
      <c r="F194" s="110">
        <v>105.83</v>
      </c>
      <c r="G194" s="23">
        <f>E194*F194</f>
        <v>6773.12</v>
      </c>
      <c r="H194" s="148"/>
    </row>
    <row r="195" spans="1:8">
      <c r="A195" s="8" t="s">
        <v>223</v>
      </c>
      <c r="B195" s="8" t="s">
        <v>2</v>
      </c>
      <c r="C195" s="8" t="s">
        <v>259</v>
      </c>
      <c r="D195" s="132" t="s">
        <v>226</v>
      </c>
      <c r="E195" s="8" t="s">
        <v>75</v>
      </c>
      <c r="F195" s="110">
        <v>107.5</v>
      </c>
      <c r="G195" s="23">
        <f>E195*F195</f>
        <v>8170</v>
      </c>
      <c r="H195" s="148"/>
    </row>
    <row r="196" spans="1:8">
      <c r="G196" s="142">
        <f>SUM(G193:G195)</f>
        <v>27249.439999999999</v>
      </c>
    </row>
    <row r="197" spans="1:8">
      <c r="F197" s="12" t="s">
        <v>253</v>
      </c>
      <c r="G197" s="147">
        <f>G9+G13+G17+G19+G30+G38+G42+G48+G50+G57+G63+G67+G71+G79+G81+G84+G90+G92+G95+G98+G101+G112+G125+G131+G134+G139+G143+G150+G152+G158+G160+G163+G166+G171+G173+G178+G180+G183+G189+G196</f>
        <v>963871.43000000017</v>
      </c>
    </row>
    <row r="198" spans="1:8">
      <c r="G198" s="25"/>
    </row>
  </sheetData>
  <mergeCells count="3">
    <mergeCell ref="A3:G3"/>
    <mergeCell ref="A184:F184"/>
    <mergeCell ref="E4:G4"/>
  </mergeCells>
  <phoneticPr fontId="1" type="noConversion"/>
  <printOptions horizontalCentered="1"/>
  <pageMargins left="0.11811023622047245" right="0.11811023622047245" top="0.59055118110236227" bottom="0.59055118110236227" header="0.31496062992125984" footer="0.31496062992125984"/>
  <pageSetup paperSize="9" orientation="landscape" r:id="rId1"/>
  <rowBreaks count="9" manualBreakCount="9">
    <brk id="33" max="6" man="1"/>
    <brk id="58" max="6" man="1"/>
    <brk id="86" max="6" man="1"/>
    <brk id="103" max="6" man="1"/>
    <brk id="112" max="6" man="1"/>
    <brk id="125" max="6" man="1"/>
    <brk id="143" max="6" man="1"/>
    <brk id="158" max="6" man="1"/>
    <brk id="183" max="6" man="1"/>
  </rowBreaks>
  <drawing r:id="rId2"/>
  <legacyDrawing r:id="rId3"/>
  <oleObjects>
    <oleObject progId="PBrush" shapeId="1035" r:id="rId4"/>
    <oleObject progId="PBrush" shapeId="1036" r:id="rId5"/>
    <oleObject progId="PBrush" shapeId="1037" r:id="rId6"/>
    <oleObject progId="PBrush" shapeId="1038" r:id="rId7"/>
    <oleObject progId="PBrush" shapeId="1039" r:id="rId8"/>
    <oleObject progId="PBrush" shapeId="1040" r:id="rId9"/>
    <oleObject progId="PBrush" shapeId="1041" r:id="rId10"/>
    <oleObject progId="PBrush" shapeId="1042" r:id="rId11"/>
    <oleObject progId="PBrush" shapeId="1043" r:id="rId12"/>
    <oleObject progId="PBrush" shapeId="1044" r:id="rId13"/>
    <oleObject progId="PBrush" shapeId="1045" r:id="rId14"/>
    <oleObject progId="PBrush" shapeId="1046" r:id="rId15"/>
    <oleObject progId="PBrush" shapeId="1047" r:id="rId16"/>
    <oleObject progId="PBrush" shapeId="1048" r:id="rId17"/>
    <oleObject progId="PBrush" shapeId="1049" r:id="rId18"/>
    <oleObject progId="PBrush" shapeId="1050" r:id="rId19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PMJM</cp:lastModifiedBy>
  <cp:lastPrinted>2019-06-13T14:01:13Z</cp:lastPrinted>
  <dcterms:created xsi:type="dcterms:W3CDTF">2013-06-17T13:10:20Z</dcterms:created>
  <dcterms:modified xsi:type="dcterms:W3CDTF">2019-06-19T11:33:26Z</dcterms:modified>
</cp:coreProperties>
</file>