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045"/>
  </bookViews>
  <sheets>
    <sheet name="JUDICIAIS CORRIGIDO ABR 19" sheetId="1" r:id="rId1"/>
  </sheets>
  <definedNames>
    <definedName name="_xlnm.Print_Area" localSheetId="0">'JUDICIAIS CORRIGIDO ABR 19'!$A$1:$G$65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65" s="1"/>
</calcChain>
</file>

<file path=xl/sharedStrings.xml><?xml version="1.0" encoding="utf-8"?>
<sst xmlns="http://schemas.openxmlformats.org/spreadsheetml/2006/main" count="191" uniqueCount="137">
  <si>
    <t xml:space="preserve"> MEDICAMENTOS PARA ATENDIMENTO DE DEMANDAS JUDICIAIS 2019</t>
  </si>
  <si>
    <t>Atualizada em 15/04/2019 de acordo com a CMED vigente</t>
  </si>
  <si>
    <t>Item</t>
  </si>
  <si>
    <t>Medicamento - Nome Genérico</t>
  </si>
  <si>
    <t>Concentração</t>
  </si>
  <si>
    <t>Forma Farmacêutica</t>
  </si>
  <si>
    <t>Quant.</t>
  </si>
  <si>
    <t>Preço Maximo Venda Governo</t>
  </si>
  <si>
    <t>Valor Total</t>
  </si>
  <si>
    <t>ACETATO DE CETRORRELIX</t>
  </si>
  <si>
    <t>0,25MG</t>
  </si>
  <si>
    <t>ampola</t>
  </si>
  <si>
    <t>ÁCIDO URSODESOXICÓLICO</t>
  </si>
  <si>
    <t>300 MG</t>
  </si>
  <si>
    <t>comprimido</t>
  </si>
  <si>
    <t>AFLIBERCEPTE</t>
  </si>
  <si>
    <t>40MG/ML</t>
  </si>
  <si>
    <r>
      <rPr>
        <sz val="12"/>
        <rFont val="Arial"/>
        <family val="2"/>
      </rPr>
      <t xml:space="preserve">AMISSULPRIDA - </t>
    </r>
    <r>
      <rPr>
        <b/>
        <sz val="12"/>
        <rFont val="Arial"/>
        <family val="2"/>
      </rPr>
      <t>SOCIAN</t>
    </r>
  </si>
  <si>
    <t>200 MG</t>
  </si>
  <si>
    <r>
      <t xml:space="preserve">BENFOTIAMINA - </t>
    </r>
    <r>
      <rPr>
        <b/>
        <sz val="11"/>
        <rFont val="Arial"/>
        <family val="2"/>
      </rPr>
      <t>MILGAMMA</t>
    </r>
  </si>
  <si>
    <t xml:space="preserve">150MG </t>
  </si>
  <si>
    <t>BRINZOLAMIDA</t>
  </si>
  <si>
    <t>10MG/ML</t>
  </si>
  <si>
    <t xml:space="preserve">frasco-gotas </t>
  </si>
  <si>
    <r>
      <t xml:space="preserve">BRINZOLAMIDA+BRIMONIDINA - </t>
    </r>
    <r>
      <rPr>
        <b/>
        <sz val="11"/>
        <rFont val="Arial"/>
        <family val="2"/>
      </rPr>
      <t>SIMBRINZA</t>
    </r>
  </si>
  <si>
    <t>10+2MG/ML</t>
  </si>
  <si>
    <t>frasco-gotas</t>
  </si>
  <si>
    <t>BROMETO DE OTILONIO</t>
  </si>
  <si>
    <t xml:space="preserve">40MG </t>
  </si>
  <si>
    <t xml:space="preserve">comprimido </t>
  </si>
  <si>
    <t>CARBAMAZEPINA CR</t>
  </si>
  <si>
    <t>400MG</t>
  </si>
  <si>
    <t>CLOBAZAM</t>
  </si>
  <si>
    <t>10MG</t>
  </si>
  <si>
    <t>20MG</t>
  </si>
  <si>
    <r>
      <t xml:space="preserve">COLÁGENO HIDROLISADO + VITAMINA A + VITAMINA C + VITAMINA E+ ZINCO + MANGANÊS - </t>
    </r>
    <r>
      <rPr>
        <b/>
        <sz val="11"/>
        <rFont val="Arial"/>
        <family val="2"/>
      </rPr>
      <t>MOVIMENT C</t>
    </r>
  </si>
  <si>
    <t>12G</t>
  </si>
  <si>
    <t xml:space="preserve">sachês </t>
  </si>
  <si>
    <r>
      <t xml:space="preserve">COLESTIRAMINA - </t>
    </r>
    <r>
      <rPr>
        <b/>
        <sz val="11"/>
        <rFont val="Arial"/>
        <family val="2"/>
      </rPr>
      <t>QUESTRAN LIGHT</t>
    </r>
  </si>
  <si>
    <t xml:space="preserve">4MG </t>
  </si>
  <si>
    <r>
      <t xml:space="preserve">CURCUMA LONGA - </t>
    </r>
    <r>
      <rPr>
        <b/>
        <sz val="11"/>
        <rFont val="Arial"/>
        <family val="2"/>
      </rPr>
      <t>MOTORE</t>
    </r>
  </si>
  <si>
    <t xml:space="preserve">250MG </t>
  </si>
  <si>
    <t>cáspsulas</t>
  </si>
  <si>
    <r>
      <t xml:space="preserve">DABIGATRANA - </t>
    </r>
    <r>
      <rPr>
        <b/>
        <sz val="11"/>
        <rFont val="Arial"/>
        <family val="2"/>
      </rPr>
      <t>PRADAXA</t>
    </r>
  </si>
  <si>
    <t>150 MG</t>
  </si>
  <si>
    <t>capsula</t>
  </si>
  <si>
    <r>
      <t xml:space="preserve">DENOSUMABE - </t>
    </r>
    <r>
      <rPr>
        <b/>
        <sz val="11"/>
        <rFont val="Arial"/>
        <family val="2"/>
      </rPr>
      <t>PROLIA</t>
    </r>
  </si>
  <si>
    <t>60MG/ML</t>
  </si>
  <si>
    <t>seringa preenchida</t>
  </si>
  <si>
    <t>DESMOPRESSINA</t>
  </si>
  <si>
    <t>0,1MG/ML</t>
  </si>
  <si>
    <t>solução nasal</t>
  </si>
  <si>
    <t>DIPROPIONATO DE BECLOMETASONA</t>
  </si>
  <si>
    <t>50MCG</t>
  </si>
  <si>
    <t>spray nasal</t>
  </si>
  <si>
    <t>DIVALPROATO DE SÓDIO</t>
  </si>
  <si>
    <t>125MG</t>
  </si>
  <si>
    <t>cápsula</t>
  </si>
  <si>
    <t>ENOXAPARINA</t>
  </si>
  <si>
    <t>ETOSSUXIMIDA</t>
  </si>
  <si>
    <t>50MG/ML</t>
  </si>
  <si>
    <t>solução oral</t>
  </si>
  <si>
    <r>
      <t xml:space="preserve">FERRIPOLIMALTOSE - </t>
    </r>
    <r>
      <rPr>
        <b/>
        <sz val="11"/>
        <rFont val="Arial"/>
        <family val="2"/>
      </rPr>
      <t>ULTRAFER</t>
    </r>
  </si>
  <si>
    <t>Solução oral - fr 30ml</t>
  </si>
  <si>
    <t>HARPAGOPHYTUN PROCUMBENS</t>
  </si>
  <si>
    <t>HIDROGEL COM ALGINATO</t>
  </si>
  <si>
    <t>85G</t>
  </si>
  <si>
    <t>tubo</t>
  </si>
  <si>
    <t>GLUCAGON</t>
  </si>
  <si>
    <t>1MG</t>
  </si>
  <si>
    <t>pó liofilizado</t>
  </si>
  <si>
    <t>INSULINA ASPARTE</t>
  </si>
  <si>
    <t>100UI/ML</t>
  </si>
  <si>
    <t>solução</t>
  </si>
  <si>
    <t>INSULINA GLARGINA fr 10ML</t>
  </si>
  <si>
    <t>INSULINA GLARGINA cápsula 3ML</t>
  </si>
  <si>
    <t>100 UI/ML</t>
  </si>
  <si>
    <t>INSULINA LISPRO fr 10ML</t>
  </si>
  <si>
    <t>INSULINA LISPRO 3ML</t>
  </si>
  <si>
    <t>IVABRADINA</t>
  </si>
  <si>
    <t>5MG</t>
  </si>
  <si>
    <r>
      <t xml:space="preserve">LACTOBACILLUS ACIDOPHILUS + BIFIDOBACTERIUM BIFIDUM + LACTOBACILLUS CASEI + LACTOBACILLUS RHAMNOSUS - </t>
    </r>
    <r>
      <rPr>
        <b/>
        <sz val="11"/>
        <rFont val="Arial"/>
        <family val="2"/>
      </rPr>
      <t>LACTOFOS</t>
    </r>
  </si>
  <si>
    <t>6G</t>
  </si>
  <si>
    <t>sachês</t>
  </si>
  <si>
    <t>LINAGLIPTINA</t>
  </si>
  <si>
    <t>LUTEINA</t>
  </si>
  <si>
    <t>capsula gelatinosa</t>
  </si>
  <si>
    <r>
      <t xml:space="preserve">METILFENIDATO - </t>
    </r>
    <r>
      <rPr>
        <b/>
        <sz val="11"/>
        <rFont val="Arial"/>
        <family val="2"/>
      </rPr>
      <t>RITALINA</t>
    </r>
  </si>
  <si>
    <r>
      <t xml:space="preserve">METILFENIDATO - </t>
    </r>
    <r>
      <rPr>
        <b/>
        <sz val="11"/>
        <rFont val="Arial"/>
        <family val="2"/>
      </rPr>
      <t>RITALINA LA</t>
    </r>
  </si>
  <si>
    <t>30MG</t>
  </si>
  <si>
    <r>
      <t xml:space="preserve">METILFENIDATO - </t>
    </r>
    <r>
      <rPr>
        <b/>
        <sz val="11"/>
        <rFont val="Arial"/>
        <family val="2"/>
      </rPr>
      <t>CONCERTA</t>
    </r>
  </si>
  <si>
    <t xml:space="preserve">36MG </t>
  </si>
  <si>
    <t>comp. liberação controlada</t>
  </si>
  <si>
    <t xml:space="preserve">54MG </t>
  </si>
  <si>
    <t xml:space="preserve">OXIBUTININA </t>
  </si>
  <si>
    <r>
      <t xml:space="preserve">PAROXETINA - </t>
    </r>
    <r>
      <rPr>
        <b/>
        <sz val="11"/>
        <rFont val="Arial"/>
        <family val="2"/>
      </rPr>
      <t>PAXIL CR</t>
    </r>
  </si>
  <si>
    <t>25 MG</t>
  </si>
  <si>
    <t xml:space="preserve">RANIBIZUMABE </t>
  </si>
  <si>
    <r>
      <t xml:space="preserve">RIVAROXABANA - </t>
    </r>
    <r>
      <rPr>
        <b/>
        <sz val="11"/>
        <rFont val="Arial"/>
        <family val="2"/>
      </rPr>
      <t>XARELTO</t>
    </r>
  </si>
  <si>
    <r>
      <t xml:space="preserve">SITAGLIPTINA + METFORMINA - </t>
    </r>
    <r>
      <rPr>
        <b/>
        <sz val="11"/>
        <rFont val="Arial"/>
        <family val="2"/>
      </rPr>
      <t>JANUMET</t>
    </r>
  </si>
  <si>
    <t xml:space="preserve">50/1000MG </t>
  </si>
  <si>
    <t>SULFATO DE GLICOSAMINA</t>
  </si>
  <si>
    <t>1,5G</t>
  </si>
  <si>
    <t>sachê</t>
  </si>
  <si>
    <t xml:space="preserve">SULFATO DE GLICOSAMINA + SULFATO DE CONDROITINA </t>
  </si>
  <si>
    <t>1,5G+1,2G</t>
  </si>
  <si>
    <t>SULFATO DE GLICOSAMINA+SULFATO DE CONDROITINA</t>
  </si>
  <si>
    <t>500MG+400MG</t>
  </si>
  <si>
    <t>1500MG+1200MG</t>
  </si>
  <si>
    <t>TARTARATO DE TOLTERODINA</t>
  </si>
  <si>
    <t>TRAVOPROSTA+MALEATO DE TIMOLOL</t>
  </si>
  <si>
    <t>0,04+5MG</t>
  </si>
  <si>
    <t>frasco gotas</t>
  </si>
  <si>
    <r>
      <rPr>
        <sz val="11"/>
        <rFont val="Arial"/>
        <family val="2"/>
      </rPr>
      <t>OXCARBAZEPINA</t>
    </r>
    <r>
      <rPr>
        <b/>
        <sz val="11"/>
        <rFont val="Arial"/>
        <family val="2"/>
      </rPr>
      <t xml:space="preserve"> - TRILEPTAL</t>
    </r>
  </si>
  <si>
    <t>300MG</t>
  </si>
  <si>
    <t>600MG</t>
  </si>
  <si>
    <t>USTEQUINUMABE</t>
  </si>
  <si>
    <t>45MG</t>
  </si>
  <si>
    <t>fr. Ampola</t>
  </si>
  <si>
    <t xml:space="preserve">VALSARTANA+ANLODIPINO </t>
  </si>
  <si>
    <t>320+10MG</t>
  </si>
  <si>
    <t>VIGABATRINA</t>
  </si>
  <si>
    <t>500MG</t>
  </si>
  <si>
    <t xml:space="preserve">VILDAGLIPTINA </t>
  </si>
  <si>
    <t>50 MG</t>
  </si>
  <si>
    <t xml:space="preserve">VITAMINA C  </t>
  </si>
  <si>
    <t>1G CX C/ 10</t>
  </si>
  <si>
    <t>comprimido efervescente</t>
  </si>
  <si>
    <t>VITAMINA C + VITAMINA E+ LUTEÍNA + ZINCO + SELÊNIO</t>
  </si>
  <si>
    <t>-</t>
  </si>
  <si>
    <t>VITAMINA D3 (COLECALCIFEROL)</t>
  </si>
  <si>
    <t>200 UI</t>
  </si>
  <si>
    <t>50000UI</t>
  </si>
  <si>
    <t xml:space="preserve">3300UI/ML </t>
  </si>
  <si>
    <t>frasco-gotas 20ml</t>
  </si>
  <si>
    <t>VALOR TOTAL</t>
  </si>
  <si>
    <t>ANEXO IX - PREGÃO 21/2019</t>
  </si>
</sst>
</file>

<file path=xl/styles.xml><?xml version="1.0" encoding="utf-8"?>
<styleSheet xmlns="http://schemas.openxmlformats.org/spreadsheetml/2006/main">
  <numFmts count="4">
    <numFmt numFmtId="164" formatCode="_(&quot;R$ &quot;* #,##0.0000_);_(&quot;R$ &quot;* \(#,##0.0000\);_(&quot;R$ &quot;* &quot;-&quot;????_);_(@_)"/>
    <numFmt numFmtId="165" formatCode="000"/>
    <numFmt numFmtId="166" formatCode="#,##0;[Red]#,##0"/>
    <numFmt numFmtId="167" formatCode="_-&quot;R$&quot;\ * #,##0.0000_-;\-&quot;R$&quot;\ * #,##0.0000_-;_-&quot;R$&quot;\ * &quot;-&quot;????_-;_-@_-"/>
  </numFmts>
  <fonts count="7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164" fontId="1" fillId="0" borderId="0" xfId="0" applyNumberFormat="1" applyFont="1" applyAlignment="1">
      <alignment vertical="center"/>
    </xf>
    <xf numFmtId="0" fontId="3" fillId="4" borderId="0" xfId="0" applyFont="1" applyFill="1" applyBorder="1" applyAlignment="1"/>
    <xf numFmtId="166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165" fontId="1" fillId="5" borderId="2" xfId="0" applyNumberFormat="1" applyFont="1" applyFill="1" applyBorder="1" applyAlignment="1">
      <alignment horizontal="left" vertical="center"/>
    </xf>
    <xf numFmtId="165" fontId="1" fillId="5" borderId="2" xfId="0" applyNumberFormat="1" applyFont="1" applyFill="1" applyBorder="1" applyAlignment="1">
      <alignment horizontal="left" vertical="center" wrapText="1"/>
    </xf>
    <xf numFmtId="166" fontId="1" fillId="5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0" fontId="0" fillId="5" borderId="0" xfId="0" applyFill="1"/>
    <xf numFmtId="0" fontId="4" fillId="0" borderId="2" xfId="0" applyFont="1" applyBorder="1" applyAlignment="1">
      <alignment vertical="center" wrapText="1"/>
    </xf>
    <xf numFmtId="165" fontId="4" fillId="5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7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vertical="center"/>
    </xf>
    <xf numFmtId="167" fontId="4" fillId="5" borderId="2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6" fillId="0" borderId="0" xfId="0" applyFont="1"/>
    <xf numFmtId="0" fontId="4" fillId="5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/>
    <xf numFmtId="165" fontId="1" fillId="2" borderId="0" xfId="0" applyNumberFormat="1" applyFont="1" applyFill="1" applyBorder="1" applyAlignment="1">
      <alignment horizontal="left" vertical="center"/>
    </xf>
    <xf numFmtId="0" fontId="0" fillId="0" borderId="0" xfId="0" applyBorder="1"/>
    <xf numFmtId="167" fontId="2" fillId="3" borderId="3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5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0" fontId="4" fillId="0" borderId="2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0</xdr:row>
      <xdr:rowOff>19050</xdr:rowOff>
    </xdr:from>
    <xdr:to>
      <xdr:col>6</xdr:col>
      <xdr:colOff>1276350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9050"/>
          <a:ext cx="1885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5"/>
  <sheetViews>
    <sheetView tabSelected="1" view="pageBreakPreview" zoomScaleSheetLayoutView="100" workbookViewId="0">
      <selection activeCell="C6" sqref="C6"/>
    </sheetView>
  </sheetViews>
  <sheetFormatPr defaultRowHeight="15"/>
  <cols>
    <col min="1" max="1" width="6.28515625" style="1" customWidth="1"/>
    <col min="2" max="2" width="48" customWidth="1"/>
    <col min="3" max="3" width="17.85546875" customWidth="1"/>
    <col min="4" max="4" width="35.7109375" bestFit="1" customWidth="1"/>
    <col min="5" max="5" width="9.5703125" customWidth="1"/>
    <col min="6" max="6" width="19.28515625" style="3" customWidth="1"/>
    <col min="7" max="7" width="21.85546875" customWidth="1"/>
  </cols>
  <sheetData>
    <row r="1" spans="1:23" s="2" customFormat="1" ht="40.5" customHeight="1">
      <c r="A1" s="52" t="s">
        <v>136</v>
      </c>
      <c r="B1" s="52"/>
      <c r="C1" s="52"/>
      <c r="D1" s="52"/>
      <c r="E1" s="52"/>
      <c r="F1" s="52"/>
      <c r="G1" s="52"/>
    </row>
    <row r="2" spans="1:23" ht="18">
      <c r="A2" s="48" t="s">
        <v>0</v>
      </c>
      <c r="B2" s="48"/>
      <c r="C2" s="48"/>
      <c r="D2" s="48"/>
      <c r="E2" s="48"/>
      <c r="F2" s="48"/>
      <c r="G2" s="4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5.75">
      <c r="B3" s="49" t="s">
        <v>1</v>
      </c>
      <c r="C3" s="49"/>
      <c r="D3" s="49"/>
      <c r="E3" s="49"/>
      <c r="F3" s="49"/>
      <c r="G3" s="49"/>
    </row>
    <row r="4" spans="1:23" ht="31.5">
      <c r="A4" s="38" t="s">
        <v>2</v>
      </c>
      <c r="B4" s="39" t="s">
        <v>3</v>
      </c>
      <c r="C4" s="40" t="s">
        <v>4</v>
      </c>
      <c r="D4" s="41" t="s">
        <v>5</v>
      </c>
      <c r="E4" s="5" t="s">
        <v>6</v>
      </c>
      <c r="F4" s="6" t="s">
        <v>7</v>
      </c>
      <c r="G4" s="7" t="s">
        <v>8</v>
      </c>
    </row>
    <row r="5" spans="1:23" s="14" customFormat="1" ht="17.25" customHeight="1">
      <c r="A5" s="42">
        <v>1</v>
      </c>
      <c r="B5" s="8" t="s">
        <v>9</v>
      </c>
      <c r="C5" s="9" t="s">
        <v>10</v>
      </c>
      <c r="D5" s="10" t="s">
        <v>11</v>
      </c>
      <c r="E5" s="11">
        <v>6</v>
      </c>
      <c r="F5" s="12">
        <v>174.4</v>
      </c>
      <c r="G5" s="13">
        <f>(E5*F5)</f>
        <v>1046.4000000000001</v>
      </c>
    </row>
    <row r="6" spans="1:23" s="14" customFormat="1" ht="17.25" customHeight="1">
      <c r="A6" s="42">
        <v>2</v>
      </c>
      <c r="B6" s="8" t="s">
        <v>12</v>
      </c>
      <c r="C6" s="9" t="s">
        <v>13</v>
      </c>
      <c r="D6" s="10" t="s">
        <v>14</v>
      </c>
      <c r="E6" s="11">
        <v>4000</v>
      </c>
      <c r="F6" s="12">
        <v>4.3819999999999997</v>
      </c>
      <c r="G6" s="13">
        <f>(E6*F6)</f>
        <v>17528</v>
      </c>
    </row>
    <row r="7" spans="1:23" s="14" customFormat="1" ht="17.25" customHeight="1">
      <c r="A7" s="42">
        <v>3</v>
      </c>
      <c r="B7" s="8" t="s">
        <v>15</v>
      </c>
      <c r="C7" s="9" t="s">
        <v>16</v>
      </c>
      <c r="D7" s="10" t="s">
        <v>11</v>
      </c>
      <c r="E7" s="11">
        <v>12</v>
      </c>
      <c r="F7" s="12">
        <v>2995.21</v>
      </c>
      <c r="G7" s="13">
        <f>(E7*F7)</f>
        <v>35942.520000000004</v>
      </c>
    </row>
    <row r="8" spans="1:23" s="14" customFormat="1" ht="20.25" customHeight="1">
      <c r="A8" s="42">
        <v>4</v>
      </c>
      <c r="B8" s="43" t="s">
        <v>17</v>
      </c>
      <c r="C8" s="9" t="s">
        <v>18</v>
      </c>
      <c r="D8" s="10" t="s">
        <v>14</v>
      </c>
      <c r="E8" s="11">
        <v>1440</v>
      </c>
      <c r="F8" s="12">
        <v>5.2415000000000003</v>
      </c>
      <c r="G8" s="13">
        <f t="shared" ref="G8:G35" si="0">E8*F8</f>
        <v>7547.76</v>
      </c>
    </row>
    <row r="9" spans="1:23" ht="20.100000000000001" customHeight="1">
      <c r="A9" s="42">
        <v>5</v>
      </c>
      <c r="B9" s="15" t="s">
        <v>19</v>
      </c>
      <c r="C9" s="30" t="s">
        <v>20</v>
      </c>
      <c r="D9" s="16" t="s">
        <v>14</v>
      </c>
      <c r="E9" s="17">
        <v>2160</v>
      </c>
      <c r="F9" s="18">
        <v>1.3335999999999999</v>
      </c>
      <c r="G9" s="19">
        <f t="shared" si="0"/>
        <v>2880.5759999999996</v>
      </c>
    </row>
    <row r="10" spans="1:23" ht="20.100000000000001" customHeight="1">
      <c r="A10" s="42">
        <v>6</v>
      </c>
      <c r="B10" s="15" t="s">
        <v>21</v>
      </c>
      <c r="C10" s="30" t="s">
        <v>22</v>
      </c>
      <c r="D10" s="16" t="s">
        <v>23</v>
      </c>
      <c r="E10" s="17">
        <v>36</v>
      </c>
      <c r="F10" s="18">
        <v>42.89</v>
      </c>
      <c r="G10" s="19">
        <f t="shared" si="0"/>
        <v>1544.04</v>
      </c>
    </row>
    <row r="11" spans="1:23" ht="20.100000000000001" customHeight="1">
      <c r="A11" s="42">
        <v>7</v>
      </c>
      <c r="B11" s="15" t="s">
        <v>24</v>
      </c>
      <c r="C11" s="30" t="s">
        <v>25</v>
      </c>
      <c r="D11" s="16" t="s">
        <v>26</v>
      </c>
      <c r="E11" s="17">
        <v>36</v>
      </c>
      <c r="F11" s="18">
        <v>67.03</v>
      </c>
      <c r="G11" s="19">
        <f>E11*F11</f>
        <v>2413.08</v>
      </c>
    </row>
    <row r="12" spans="1:23" ht="20.100000000000001" customHeight="1">
      <c r="A12" s="42">
        <v>8</v>
      </c>
      <c r="B12" s="15" t="s">
        <v>27</v>
      </c>
      <c r="C12" s="44" t="s">
        <v>28</v>
      </c>
      <c r="D12" s="16" t="s">
        <v>29</v>
      </c>
      <c r="E12" s="20">
        <v>800</v>
      </c>
      <c r="F12" s="18">
        <v>1.1576</v>
      </c>
      <c r="G12" s="19">
        <f t="shared" si="0"/>
        <v>926.07999999999993</v>
      </c>
    </row>
    <row r="13" spans="1:23" ht="20.100000000000001" customHeight="1">
      <c r="A13" s="42">
        <v>9</v>
      </c>
      <c r="B13" s="15" t="s">
        <v>30</v>
      </c>
      <c r="C13" s="44" t="s">
        <v>31</v>
      </c>
      <c r="D13" s="16" t="s">
        <v>14</v>
      </c>
      <c r="E13" s="20">
        <v>4400</v>
      </c>
      <c r="F13" s="18">
        <v>1.464</v>
      </c>
      <c r="G13" s="19">
        <f t="shared" si="0"/>
        <v>6441.5999999999995</v>
      </c>
    </row>
    <row r="14" spans="1:23" ht="20.100000000000001" customHeight="1">
      <c r="A14" s="42">
        <v>10</v>
      </c>
      <c r="B14" s="15" t="s">
        <v>32</v>
      </c>
      <c r="C14" s="44" t="s">
        <v>33</v>
      </c>
      <c r="D14" s="16" t="s">
        <v>14</v>
      </c>
      <c r="E14" s="20">
        <v>2880</v>
      </c>
      <c r="F14" s="18">
        <v>0.3755</v>
      </c>
      <c r="G14" s="19">
        <f t="shared" si="0"/>
        <v>1081.44</v>
      </c>
    </row>
    <row r="15" spans="1:23" ht="20.100000000000001" customHeight="1">
      <c r="A15" s="42">
        <v>11</v>
      </c>
      <c r="B15" s="15" t="s">
        <v>32</v>
      </c>
      <c r="C15" s="44" t="s">
        <v>34</v>
      </c>
      <c r="D15" s="16" t="s">
        <v>14</v>
      </c>
      <c r="E15" s="20">
        <v>2880</v>
      </c>
      <c r="F15" s="18">
        <v>0.70299999999999996</v>
      </c>
      <c r="G15" s="19">
        <f t="shared" si="0"/>
        <v>2024.6399999999999</v>
      </c>
    </row>
    <row r="16" spans="1:23" ht="46.5" customHeight="1">
      <c r="A16" s="42">
        <v>12</v>
      </c>
      <c r="B16" s="21" t="s">
        <v>35</v>
      </c>
      <c r="C16" s="45" t="s">
        <v>36</v>
      </c>
      <c r="D16" s="16" t="s">
        <v>37</v>
      </c>
      <c r="E16" s="22">
        <v>720</v>
      </c>
      <c r="F16" s="23">
        <v>7.0122999999999998</v>
      </c>
      <c r="G16" s="19">
        <f t="shared" si="0"/>
        <v>5048.8559999999998</v>
      </c>
    </row>
    <row r="17" spans="1:7" ht="20.100000000000001" customHeight="1">
      <c r="A17" s="42">
        <v>13</v>
      </c>
      <c r="B17" s="21" t="s">
        <v>38</v>
      </c>
      <c r="C17" s="45" t="s">
        <v>39</v>
      </c>
      <c r="D17" s="16" t="s">
        <v>37</v>
      </c>
      <c r="E17" s="22">
        <v>2880</v>
      </c>
      <c r="F17" s="23">
        <v>4.5472000000000001</v>
      </c>
      <c r="G17" s="24">
        <f t="shared" si="0"/>
        <v>13095.936</v>
      </c>
    </row>
    <row r="18" spans="1:7" ht="20.100000000000001" customHeight="1">
      <c r="A18" s="42">
        <v>14</v>
      </c>
      <c r="B18" s="25" t="s">
        <v>40</v>
      </c>
      <c r="C18" s="25" t="s">
        <v>41</v>
      </c>
      <c r="D18" s="16" t="s">
        <v>42</v>
      </c>
      <c r="E18" s="26">
        <v>1440</v>
      </c>
      <c r="F18" s="23">
        <v>1.806</v>
      </c>
      <c r="G18" s="19">
        <f t="shared" si="0"/>
        <v>2600.64</v>
      </c>
    </row>
    <row r="19" spans="1:7" ht="20.100000000000001" customHeight="1">
      <c r="A19" s="42">
        <v>15</v>
      </c>
      <c r="B19" s="25" t="s">
        <v>43</v>
      </c>
      <c r="C19" s="25" t="s">
        <v>44</v>
      </c>
      <c r="D19" s="16" t="s">
        <v>45</v>
      </c>
      <c r="E19" s="26">
        <v>2160</v>
      </c>
      <c r="F19" s="23">
        <v>2.7894999999999999</v>
      </c>
      <c r="G19" s="19">
        <f t="shared" si="0"/>
        <v>6025.32</v>
      </c>
    </row>
    <row r="20" spans="1:7" ht="20.100000000000001" customHeight="1">
      <c r="A20" s="42">
        <v>16</v>
      </c>
      <c r="B20" s="25" t="s">
        <v>46</v>
      </c>
      <c r="C20" s="25" t="s">
        <v>47</v>
      </c>
      <c r="D20" s="16" t="s">
        <v>48</v>
      </c>
      <c r="E20" s="26">
        <v>6</v>
      </c>
      <c r="F20" s="23">
        <v>562.66</v>
      </c>
      <c r="G20" s="19">
        <f t="shared" si="0"/>
        <v>3375.96</v>
      </c>
    </row>
    <row r="21" spans="1:7" ht="20.100000000000001" customHeight="1">
      <c r="A21" s="42">
        <v>17</v>
      </c>
      <c r="B21" s="25" t="s">
        <v>49</v>
      </c>
      <c r="C21" s="25" t="s">
        <v>50</v>
      </c>
      <c r="D21" s="16" t="s">
        <v>51</v>
      </c>
      <c r="E21" s="26">
        <v>60</v>
      </c>
      <c r="F21" s="23">
        <v>132.16</v>
      </c>
      <c r="G21" s="19">
        <f t="shared" si="0"/>
        <v>7929.5999999999995</v>
      </c>
    </row>
    <row r="22" spans="1:7" ht="20.100000000000001" customHeight="1">
      <c r="A22" s="42">
        <v>18</v>
      </c>
      <c r="B22" s="25" t="s">
        <v>52</v>
      </c>
      <c r="C22" s="25" t="s">
        <v>53</v>
      </c>
      <c r="D22" s="16" t="s">
        <v>54</v>
      </c>
      <c r="E22" s="26">
        <v>24</v>
      </c>
      <c r="F22" s="23">
        <v>28.2</v>
      </c>
      <c r="G22" s="19">
        <f t="shared" si="0"/>
        <v>676.8</v>
      </c>
    </row>
    <row r="23" spans="1:7" ht="20.100000000000001" customHeight="1">
      <c r="A23" s="42">
        <v>19</v>
      </c>
      <c r="B23" s="25" t="s">
        <v>55</v>
      </c>
      <c r="C23" s="25" t="s">
        <v>56</v>
      </c>
      <c r="D23" s="16" t="s">
        <v>57</v>
      </c>
      <c r="E23" s="26">
        <v>7200</v>
      </c>
      <c r="F23" s="23">
        <v>0.61829999999999996</v>
      </c>
      <c r="G23" s="19">
        <f t="shared" si="0"/>
        <v>4451.7599999999993</v>
      </c>
    </row>
    <row r="24" spans="1:7" ht="20.100000000000001" customHeight="1">
      <c r="A24" s="42">
        <v>20</v>
      </c>
      <c r="B24" s="25" t="s">
        <v>58</v>
      </c>
      <c r="C24" s="25" t="s">
        <v>28</v>
      </c>
      <c r="D24" s="16" t="s">
        <v>48</v>
      </c>
      <c r="E24" s="26">
        <v>2000</v>
      </c>
      <c r="F24" s="23">
        <v>35.325000000000003</v>
      </c>
      <c r="G24" s="19">
        <f t="shared" si="0"/>
        <v>70650</v>
      </c>
    </row>
    <row r="25" spans="1:7" ht="20.100000000000001" customHeight="1">
      <c r="A25" s="42">
        <v>21</v>
      </c>
      <c r="B25" s="25" t="s">
        <v>59</v>
      </c>
      <c r="C25" s="25" t="s">
        <v>60</v>
      </c>
      <c r="D25" s="16" t="s">
        <v>61</v>
      </c>
      <c r="E25" s="26">
        <v>210</v>
      </c>
      <c r="F25" s="23">
        <v>25.98</v>
      </c>
      <c r="G25" s="19">
        <f t="shared" si="0"/>
        <v>5455.8</v>
      </c>
    </row>
    <row r="26" spans="1:7">
      <c r="A26" s="42">
        <v>22</v>
      </c>
      <c r="B26" s="21" t="s">
        <v>62</v>
      </c>
      <c r="C26" s="46" t="s">
        <v>60</v>
      </c>
      <c r="D26" s="16" t="s">
        <v>63</v>
      </c>
      <c r="E26" s="17">
        <v>48</v>
      </c>
      <c r="F26" s="18">
        <v>20.89</v>
      </c>
      <c r="G26" s="19">
        <f t="shared" si="0"/>
        <v>1002.72</v>
      </c>
    </row>
    <row r="27" spans="1:7">
      <c r="A27" s="42">
        <v>23</v>
      </c>
      <c r="B27" s="21" t="s">
        <v>64</v>
      </c>
      <c r="C27" s="46" t="s">
        <v>31</v>
      </c>
      <c r="D27" s="16" t="s">
        <v>14</v>
      </c>
      <c r="E27" s="17">
        <v>1440</v>
      </c>
      <c r="F27" s="18">
        <v>1.5741000000000001</v>
      </c>
      <c r="G27" s="19">
        <f t="shared" si="0"/>
        <v>2266.7040000000002</v>
      </c>
    </row>
    <row r="28" spans="1:7">
      <c r="A28" s="42">
        <v>24</v>
      </c>
      <c r="B28" s="21" t="s">
        <v>65</v>
      </c>
      <c r="C28" s="46" t="s">
        <v>66</v>
      </c>
      <c r="D28" s="16" t="s">
        <v>67</v>
      </c>
      <c r="E28" s="17">
        <v>800</v>
      </c>
      <c r="F28" s="18">
        <v>31.49</v>
      </c>
      <c r="G28" s="19">
        <f t="shared" si="0"/>
        <v>25192</v>
      </c>
    </row>
    <row r="29" spans="1:7">
      <c r="A29" s="42">
        <v>25</v>
      </c>
      <c r="B29" s="21" t="s">
        <v>68</v>
      </c>
      <c r="C29" s="46" t="s">
        <v>69</v>
      </c>
      <c r="D29" s="16" t="s">
        <v>70</v>
      </c>
      <c r="E29" s="17">
        <v>8</v>
      </c>
      <c r="F29" s="18">
        <v>100.94</v>
      </c>
      <c r="G29" s="19">
        <f t="shared" si="0"/>
        <v>807.52</v>
      </c>
    </row>
    <row r="30" spans="1:7">
      <c r="A30" s="42">
        <v>26</v>
      </c>
      <c r="B30" s="21" t="s">
        <v>71</v>
      </c>
      <c r="C30" s="46" t="s">
        <v>72</v>
      </c>
      <c r="D30" s="16" t="s">
        <v>73</v>
      </c>
      <c r="E30" s="17">
        <v>24</v>
      </c>
      <c r="F30" s="18">
        <v>26.63</v>
      </c>
      <c r="G30" s="19">
        <f t="shared" si="0"/>
        <v>639.12</v>
      </c>
    </row>
    <row r="31" spans="1:7">
      <c r="A31" s="42">
        <v>27</v>
      </c>
      <c r="B31" s="21" t="s">
        <v>74</v>
      </c>
      <c r="C31" s="46" t="s">
        <v>72</v>
      </c>
      <c r="D31" s="16" t="s">
        <v>11</v>
      </c>
      <c r="E31" s="17">
        <v>60</v>
      </c>
      <c r="F31" s="18">
        <v>155.80000000000001</v>
      </c>
      <c r="G31" s="19">
        <f t="shared" si="0"/>
        <v>9348</v>
      </c>
    </row>
    <row r="32" spans="1:7">
      <c r="A32" s="42">
        <v>28</v>
      </c>
      <c r="B32" s="21" t="s">
        <v>75</v>
      </c>
      <c r="C32" s="46" t="s">
        <v>76</v>
      </c>
      <c r="D32" s="16" t="s">
        <v>11</v>
      </c>
      <c r="E32" s="17">
        <v>180</v>
      </c>
      <c r="F32" s="18">
        <v>50.21</v>
      </c>
      <c r="G32" s="19">
        <f t="shared" si="0"/>
        <v>9037.7999999999993</v>
      </c>
    </row>
    <row r="33" spans="1:7">
      <c r="A33" s="42">
        <v>29</v>
      </c>
      <c r="B33" s="21" t="s">
        <v>77</v>
      </c>
      <c r="C33" s="46" t="s">
        <v>76</v>
      </c>
      <c r="D33" s="16" t="s">
        <v>11</v>
      </c>
      <c r="E33" s="17">
        <v>216</v>
      </c>
      <c r="F33" s="18">
        <v>69.36</v>
      </c>
      <c r="G33" s="19">
        <f t="shared" si="0"/>
        <v>14981.76</v>
      </c>
    </row>
    <row r="34" spans="1:7">
      <c r="A34" s="42">
        <v>30</v>
      </c>
      <c r="B34" s="21" t="s">
        <v>78</v>
      </c>
      <c r="C34" s="46" t="s">
        <v>76</v>
      </c>
      <c r="D34" s="16" t="s">
        <v>11</v>
      </c>
      <c r="E34" s="17">
        <v>450</v>
      </c>
      <c r="F34" s="18">
        <v>27.704000000000001</v>
      </c>
      <c r="G34" s="19">
        <f t="shared" si="0"/>
        <v>12466.800000000001</v>
      </c>
    </row>
    <row r="35" spans="1:7">
      <c r="A35" s="42">
        <v>31</v>
      </c>
      <c r="B35" s="21" t="s">
        <v>79</v>
      </c>
      <c r="C35" s="46" t="s">
        <v>80</v>
      </c>
      <c r="D35" s="16" t="s">
        <v>14</v>
      </c>
      <c r="E35" s="17">
        <v>1440</v>
      </c>
      <c r="F35" s="18">
        <v>1.4628000000000001</v>
      </c>
      <c r="G35" s="19">
        <f t="shared" si="0"/>
        <v>2106.4320000000002</v>
      </c>
    </row>
    <row r="36" spans="1:7" ht="59.25" customHeight="1">
      <c r="A36" s="42">
        <v>32</v>
      </c>
      <c r="B36" s="25" t="s">
        <v>81</v>
      </c>
      <c r="C36" s="25" t="s">
        <v>82</v>
      </c>
      <c r="D36" s="16" t="s">
        <v>83</v>
      </c>
      <c r="E36" s="26">
        <v>360</v>
      </c>
      <c r="F36" s="23">
        <v>2.6240000000000001</v>
      </c>
      <c r="G36" s="19">
        <f>F36*E36</f>
        <v>944.64</v>
      </c>
    </row>
    <row r="37" spans="1:7" ht="20.25" customHeight="1">
      <c r="A37" s="42">
        <v>33</v>
      </c>
      <c r="B37" s="25" t="s">
        <v>84</v>
      </c>
      <c r="C37" s="25" t="s">
        <v>80</v>
      </c>
      <c r="D37" s="16" t="s">
        <v>14</v>
      </c>
      <c r="E37" s="26">
        <v>720</v>
      </c>
      <c r="F37" s="23">
        <v>4.5232999999999999</v>
      </c>
      <c r="G37" s="19">
        <f>F37*E37</f>
        <v>3256.7759999999998</v>
      </c>
    </row>
    <row r="38" spans="1:7" ht="20.100000000000001" customHeight="1">
      <c r="A38" s="42">
        <v>34</v>
      </c>
      <c r="B38" s="27" t="s">
        <v>85</v>
      </c>
      <c r="C38" s="25" t="s">
        <v>33</v>
      </c>
      <c r="D38" s="16" t="s">
        <v>86</v>
      </c>
      <c r="E38" s="22">
        <v>360</v>
      </c>
      <c r="F38" s="23">
        <v>2.5179</v>
      </c>
      <c r="G38" s="19">
        <f t="shared" ref="G38:G59" si="1">E38*F38</f>
        <v>906.44399999999996</v>
      </c>
    </row>
    <row r="39" spans="1:7" ht="20.100000000000001" customHeight="1">
      <c r="A39" s="42">
        <v>35</v>
      </c>
      <c r="B39" s="27" t="s">
        <v>87</v>
      </c>
      <c r="C39" s="25" t="s">
        <v>33</v>
      </c>
      <c r="D39" s="16" t="s">
        <v>14</v>
      </c>
      <c r="E39" s="22">
        <v>6000</v>
      </c>
      <c r="F39" s="23">
        <v>0.76229999999999998</v>
      </c>
      <c r="G39" s="19">
        <f t="shared" si="1"/>
        <v>4573.8</v>
      </c>
    </row>
    <row r="40" spans="1:7" ht="20.100000000000001" customHeight="1">
      <c r="A40" s="42">
        <v>36</v>
      </c>
      <c r="B40" s="27" t="s">
        <v>88</v>
      </c>
      <c r="C40" s="25" t="s">
        <v>89</v>
      </c>
      <c r="D40" s="16" t="s">
        <v>14</v>
      </c>
      <c r="E40" s="22">
        <v>2160</v>
      </c>
      <c r="F40" s="23">
        <v>5.4420000000000002</v>
      </c>
      <c r="G40" s="19">
        <f t="shared" si="1"/>
        <v>11754.720000000001</v>
      </c>
    </row>
    <row r="41" spans="1:7" ht="20.100000000000001" customHeight="1">
      <c r="A41" s="42">
        <v>37</v>
      </c>
      <c r="B41" s="28" t="s">
        <v>90</v>
      </c>
      <c r="C41" s="30" t="s">
        <v>91</v>
      </c>
      <c r="D41" s="16" t="s">
        <v>92</v>
      </c>
      <c r="E41" s="17">
        <v>4000</v>
      </c>
      <c r="F41" s="18">
        <v>6.0359999999999996</v>
      </c>
      <c r="G41" s="19">
        <f t="shared" si="1"/>
        <v>24144</v>
      </c>
    </row>
    <row r="42" spans="1:7" ht="20.100000000000001" customHeight="1">
      <c r="A42" s="42">
        <v>38</v>
      </c>
      <c r="B42" s="15" t="s">
        <v>90</v>
      </c>
      <c r="C42" s="30" t="s">
        <v>93</v>
      </c>
      <c r="D42" s="16" t="s">
        <v>92</v>
      </c>
      <c r="E42" s="17">
        <v>4000</v>
      </c>
      <c r="F42" s="18">
        <v>6.0362999999999998</v>
      </c>
      <c r="G42" s="19">
        <f t="shared" si="1"/>
        <v>24145.200000000001</v>
      </c>
    </row>
    <row r="43" spans="1:7" ht="20.100000000000001" customHeight="1">
      <c r="A43" s="42">
        <v>39</v>
      </c>
      <c r="B43" s="15" t="s">
        <v>94</v>
      </c>
      <c r="C43" s="30" t="s">
        <v>80</v>
      </c>
      <c r="D43" s="16" t="s">
        <v>14</v>
      </c>
      <c r="E43" s="17">
        <v>3240</v>
      </c>
      <c r="F43" s="18">
        <v>0.63959999999999995</v>
      </c>
      <c r="G43" s="19">
        <f t="shared" si="1"/>
        <v>2072.3039999999996</v>
      </c>
    </row>
    <row r="44" spans="1:7" ht="20.100000000000001" customHeight="1">
      <c r="A44" s="42">
        <v>40</v>
      </c>
      <c r="B44" s="15" t="s">
        <v>95</v>
      </c>
      <c r="C44" s="30" t="s">
        <v>96</v>
      </c>
      <c r="D44" s="16" t="s">
        <v>92</v>
      </c>
      <c r="E44" s="17">
        <v>1440</v>
      </c>
      <c r="F44" s="18">
        <v>5.1445999999999996</v>
      </c>
      <c r="G44" s="19">
        <f t="shared" si="1"/>
        <v>7408.2239999999993</v>
      </c>
    </row>
    <row r="45" spans="1:7" ht="17.25" customHeight="1">
      <c r="A45" s="42">
        <v>41</v>
      </c>
      <c r="B45" s="21" t="s">
        <v>97</v>
      </c>
      <c r="C45" s="32" t="s">
        <v>22</v>
      </c>
      <c r="D45" s="16" t="s">
        <v>11</v>
      </c>
      <c r="E45" s="22">
        <v>40</v>
      </c>
      <c r="F45" s="23">
        <v>3057.05</v>
      </c>
      <c r="G45" s="19">
        <f t="shared" si="1"/>
        <v>122282</v>
      </c>
    </row>
    <row r="46" spans="1:7" ht="17.25" customHeight="1">
      <c r="A46" s="42">
        <v>42</v>
      </c>
      <c r="B46" s="21" t="s">
        <v>98</v>
      </c>
      <c r="C46" s="32" t="s">
        <v>34</v>
      </c>
      <c r="D46" s="16" t="s">
        <v>14</v>
      </c>
      <c r="E46" s="22">
        <v>3000</v>
      </c>
      <c r="F46" s="23">
        <v>5.5792000000000002</v>
      </c>
      <c r="G46" s="19">
        <f t="shared" si="1"/>
        <v>16737.600000000002</v>
      </c>
    </row>
    <row r="47" spans="1:7" ht="20.100000000000001" customHeight="1">
      <c r="A47" s="42">
        <v>43</v>
      </c>
      <c r="B47" s="15" t="s">
        <v>99</v>
      </c>
      <c r="C47" s="30" t="s">
        <v>100</v>
      </c>
      <c r="D47" s="16" t="s">
        <v>29</v>
      </c>
      <c r="E47" s="17">
        <v>1440</v>
      </c>
      <c r="F47" s="18">
        <v>2.4266999999999999</v>
      </c>
      <c r="G47" s="19">
        <f t="shared" si="1"/>
        <v>3494.4479999999999</v>
      </c>
    </row>
    <row r="48" spans="1:7" ht="20.100000000000001" customHeight="1">
      <c r="A48" s="42">
        <v>44</v>
      </c>
      <c r="B48" s="15" t="s">
        <v>101</v>
      </c>
      <c r="C48" s="30" t="s">
        <v>102</v>
      </c>
      <c r="D48" s="16" t="s">
        <v>103</v>
      </c>
      <c r="E48" s="17">
        <v>1080</v>
      </c>
      <c r="F48" s="18">
        <v>3.9912999999999998</v>
      </c>
      <c r="G48" s="19">
        <f t="shared" si="1"/>
        <v>4310.6040000000003</v>
      </c>
    </row>
    <row r="49" spans="1:7" ht="34.5" customHeight="1">
      <c r="A49" s="42">
        <v>45</v>
      </c>
      <c r="B49" s="15" t="s">
        <v>104</v>
      </c>
      <c r="C49" s="30" t="s">
        <v>105</v>
      </c>
      <c r="D49" s="16" t="s">
        <v>103</v>
      </c>
      <c r="E49" s="17">
        <v>2160</v>
      </c>
      <c r="F49" s="18">
        <v>4.6052999999999997</v>
      </c>
      <c r="G49" s="19">
        <f t="shared" si="1"/>
        <v>9947.4480000000003</v>
      </c>
    </row>
    <row r="50" spans="1:7" ht="34.5" customHeight="1">
      <c r="A50" s="42">
        <v>46</v>
      </c>
      <c r="B50" s="15" t="s">
        <v>106</v>
      </c>
      <c r="C50" s="30" t="s">
        <v>107</v>
      </c>
      <c r="D50" s="16" t="s">
        <v>57</v>
      </c>
      <c r="E50" s="17">
        <v>4500</v>
      </c>
      <c r="F50" s="18">
        <v>1.6275999999999999</v>
      </c>
      <c r="G50" s="19">
        <f t="shared" si="1"/>
        <v>7324.2</v>
      </c>
    </row>
    <row r="51" spans="1:7" ht="34.5" customHeight="1">
      <c r="A51" s="42">
        <v>47</v>
      </c>
      <c r="B51" s="15" t="s">
        <v>106</v>
      </c>
      <c r="C51" s="30" t="s">
        <v>108</v>
      </c>
      <c r="D51" s="16" t="s">
        <v>103</v>
      </c>
      <c r="E51" s="17">
        <v>4000</v>
      </c>
      <c r="F51" s="18">
        <v>3.8942999999999999</v>
      </c>
      <c r="G51" s="19">
        <f t="shared" si="1"/>
        <v>15577.199999999999</v>
      </c>
    </row>
    <row r="52" spans="1:7" ht="17.25" customHeight="1">
      <c r="A52" s="42">
        <v>48</v>
      </c>
      <c r="B52" s="15" t="s">
        <v>109</v>
      </c>
      <c r="C52" s="30" t="s">
        <v>39</v>
      </c>
      <c r="D52" s="16" t="s">
        <v>14</v>
      </c>
      <c r="E52" s="17">
        <v>870</v>
      </c>
      <c r="F52" s="18">
        <v>8.5286000000000008</v>
      </c>
      <c r="G52" s="19">
        <f t="shared" si="1"/>
        <v>7419.8820000000005</v>
      </c>
    </row>
    <row r="53" spans="1:7" ht="17.25" customHeight="1">
      <c r="A53" s="42">
        <v>49</v>
      </c>
      <c r="B53" s="15" t="s">
        <v>110</v>
      </c>
      <c r="C53" s="30" t="s">
        <v>111</v>
      </c>
      <c r="D53" s="16" t="s">
        <v>112</v>
      </c>
      <c r="E53" s="17">
        <v>36</v>
      </c>
      <c r="F53" s="18">
        <v>152.72999999999999</v>
      </c>
      <c r="G53" s="19">
        <f t="shared" si="1"/>
        <v>5498.28</v>
      </c>
    </row>
    <row r="54" spans="1:7" ht="16.5" customHeight="1">
      <c r="A54" s="42">
        <v>50</v>
      </c>
      <c r="B54" s="29" t="s">
        <v>113</v>
      </c>
      <c r="C54" s="47" t="s">
        <v>114</v>
      </c>
      <c r="D54" s="16" t="s">
        <v>29</v>
      </c>
      <c r="E54" s="17">
        <v>4800</v>
      </c>
      <c r="F54" s="23">
        <v>1.5640000000000001</v>
      </c>
      <c r="G54" s="19">
        <f t="shared" si="1"/>
        <v>7507.2000000000007</v>
      </c>
    </row>
    <row r="55" spans="1:7" ht="16.5" customHeight="1">
      <c r="A55" s="42">
        <v>51</v>
      </c>
      <c r="B55" s="29" t="s">
        <v>113</v>
      </c>
      <c r="C55" s="47" t="s">
        <v>115</v>
      </c>
      <c r="D55" s="16" t="s">
        <v>14</v>
      </c>
      <c r="E55" s="17">
        <v>4800</v>
      </c>
      <c r="F55" s="23">
        <v>3.0070000000000001</v>
      </c>
      <c r="G55" s="19">
        <f>E55*F55</f>
        <v>14433.6</v>
      </c>
    </row>
    <row r="56" spans="1:7" s="31" customFormat="1" ht="15.75" customHeight="1">
      <c r="A56" s="42">
        <v>52</v>
      </c>
      <c r="B56" s="15" t="s">
        <v>116</v>
      </c>
      <c r="C56" s="30" t="s">
        <v>117</v>
      </c>
      <c r="D56" s="16" t="s">
        <v>118</v>
      </c>
      <c r="E56" s="17">
        <v>24</v>
      </c>
      <c r="F56" s="18">
        <v>9627.75</v>
      </c>
      <c r="G56" s="19">
        <f t="shared" si="1"/>
        <v>231066</v>
      </c>
    </row>
    <row r="57" spans="1:7" s="31" customFormat="1" ht="15.75" customHeight="1">
      <c r="A57" s="42">
        <v>53</v>
      </c>
      <c r="B57" s="15" t="s">
        <v>119</v>
      </c>
      <c r="C57" s="30" t="s">
        <v>120</v>
      </c>
      <c r="D57" s="16" t="s">
        <v>14</v>
      </c>
      <c r="E57" s="17">
        <v>320</v>
      </c>
      <c r="F57" s="18">
        <v>2.9739</v>
      </c>
      <c r="G57" s="19">
        <f t="shared" si="1"/>
        <v>951.64800000000002</v>
      </c>
    </row>
    <row r="58" spans="1:7" s="31" customFormat="1" ht="15.75" customHeight="1">
      <c r="A58" s="42">
        <v>54</v>
      </c>
      <c r="B58" s="15" t="s">
        <v>121</v>
      </c>
      <c r="C58" s="30" t="s">
        <v>122</v>
      </c>
      <c r="D58" s="16" t="s">
        <v>14</v>
      </c>
      <c r="E58" s="17">
        <v>2000</v>
      </c>
      <c r="F58" s="18">
        <v>3.0636000000000001</v>
      </c>
      <c r="G58" s="19">
        <f t="shared" si="1"/>
        <v>6127.2</v>
      </c>
    </row>
    <row r="59" spans="1:7" s="31" customFormat="1" ht="15.75" customHeight="1">
      <c r="A59" s="42">
        <v>55</v>
      </c>
      <c r="B59" s="15" t="s">
        <v>123</v>
      </c>
      <c r="C59" s="30" t="s">
        <v>124</v>
      </c>
      <c r="D59" s="16" t="s">
        <v>14</v>
      </c>
      <c r="E59" s="17">
        <v>2000</v>
      </c>
      <c r="F59" s="18">
        <v>1.8742000000000001</v>
      </c>
      <c r="G59" s="19">
        <f t="shared" si="1"/>
        <v>3748.4</v>
      </c>
    </row>
    <row r="60" spans="1:7" ht="27" customHeight="1">
      <c r="A60" s="42">
        <v>56</v>
      </c>
      <c r="B60" s="21" t="s">
        <v>125</v>
      </c>
      <c r="C60" s="32" t="s">
        <v>126</v>
      </c>
      <c r="D60" s="16" t="s">
        <v>127</v>
      </c>
      <c r="E60" s="22">
        <v>400</v>
      </c>
      <c r="F60" s="23">
        <v>0.96430000000000005</v>
      </c>
      <c r="G60" s="19">
        <f>F60*E60</f>
        <v>385.72</v>
      </c>
    </row>
    <row r="61" spans="1:7" ht="35.25" customHeight="1">
      <c r="A61" s="42">
        <v>57</v>
      </c>
      <c r="B61" s="21" t="s">
        <v>128</v>
      </c>
      <c r="C61" s="22" t="s">
        <v>129</v>
      </c>
      <c r="D61" s="16" t="s">
        <v>29</v>
      </c>
      <c r="E61" s="22">
        <v>720</v>
      </c>
      <c r="F61" s="23">
        <v>2.3332999999999999</v>
      </c>
      <c r="G61" s="19">
        <f>E61*F61</f>
        <v>1679.9759999999999</v>
      </c>
    </row>
    <row r="62" spans="1:7" ht="24" customHeight="1">
      <c r="A62" s="42">
        <v>58</v>
      </c>
      <c r="B62" s="21" t="s">
        <v>130</v>
      </c>
      <c r="C62" s="32" t="s">
        <v>131</v>
      </c>
      <c r="D62" s="16" t="s">
        <v>26</v>
      </c>
      <c r="E62" s="22">
        <v>60</v>
      </c>
      <c r="F62" s="23">
        <v>29.45</v>
      </c>
      <c r="G62" s="19">
        <f>E62*F62</f>
        <v>1767</v>
      </c>
    </row>
    <row r="63" spans="1:7" ht="24" customHeight="1">
      <c r="A63" s="42">
        <v>59</v>
      </c>
      <c r="B63" s="21" t="s">
        <v>130</v>
      </c>
      <c r="C63" s="32" t="s">
        <v>132</v>
      </c>
      <c r="D63" s="16" t="s">
        <v>14</v>
      </c>
      <c r="E63" s="22">
        <v>96</v>
      </c>
      <c r="F63" s="23">
        <v>19.68</v>
      </c>
      <c r="G63" s="19">
        <f>E63*F63</f>
        <v>1889.28</v>
      </c>
    </row>
    <row r="64" spans="1:7" ht="24.75" customHeight="1">
      <c r="A64" s="42">
        <v>60</v>
      </c>
      <c r="B64" s="21" t="s">
        <v>130</v>
      </c>
      <c r="C64" s="32" t="s">
        <v>133</v>
      </c>
      <c r="D64" s="16" t="s">
        <v>134</v>
      </c>
      <c r="E64" s="22">
        <v>30</v>
      </c>
      <c r="F64" s="23">
        <v>39.040199999999999</v>
      </c>
      <c r="G64" s="19">
        <f>E64*F64</f>
        <v>1171.2059999999999</v>
      </c>
    </row>
    <row r="65" spans="1:7" s="36" customFormat="1" ht="28.5" customHeight="1">
      <c r="A65" s="33"/>
      <c r="B65" s="34"/>
      <c r="C65" s="35"/>
      <c r="D65" s="35"/>
      <c r="E65" s="50" t="s">
        <v>135</v>
      </c>
      <c r="F65" s="51"/>
      <c r="G65" s="37">
        <f>SUM(G5:G64)</f>
        <v>819060.66399999987</v>
      </c>
    </row>
  </sheetData>
  <mergeCells count="4">
    <mergeCell ref="A2:G2"/>
    <mergeCell ref="B3:G3"/>
    <mergeCell ref="E65:F65"/>
    <mergeCell ref="A1:G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JUDICIAIS CORRIGIDO ABR 19</vt:lpstr>
      <vt:lpstr>'JUDICIAIS CORRIGIDO ABR 19'!Area_de_impressao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PMJM</cp:lastModifiedBy>
  <cp:lastPrinted>2019-04-23T14:41:52Z</cp:lastPrinted>
  <dcterms:created xsi:type="dcterms:W3CDTF">2019-04-22T17:41:41Z</dcterms:created>
  <dcterms:modified xsi:type="dcterms:W3CDTF">2019-04-23T14:42:06Z</dcterms:modified>
</cp:coreProperties>
</file>