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2.79\compras-sma\LICITAÇÕES 2021\PREGÕES 2021\PREGÃO 64-2021 - ELETRÔNICO - RP MATERIAL DE LABORATÓRIO\"/>
    </mc:Choice>
  </mc:AlternateContent>
  <bookViews>
    <workbookView xWindow="0" yWindow="0" windowWidth="20400" windowHeight="7650" activeTab="1"/>
  </bookViews>
  <sheets>
    <sheet name="Plan1" sheetId="1" r:id="rId1"/>
    <sheet name="Planilha corrigida" sheetId="4" r:id="rId2"/>
    <sheet name="Plan2" sheetId="2" r:id="rId3"/>
    <sheet name="Plan3" sheetId="3" r:id="rId4"/>
  </sheets>
  <definedNames>
    <definedName name="_xlnm.Print_Area" localSheetId="0">Plan1!$A$1:$H$147</definedName>
    <definedName name="_xlnm.Print_Area" localSheetId="1">'Planilha corrigida'!$A$1:$H$166</definedName>
    <definedName name="_xlnm.Print_Titles" localSheetId="0">Plan1!$1:$3</definedName>
    <definedName name="_xlnm.Print_Titles" localSheetId="1">'Planilha corrigida'!$1:$3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4" l="1"/>
  <c r="H69" i="4"/>
  <c r="H64" i="4"/>
  <c r="H63" i="4"/>
  <c r="H62" i="4"/>
  <c r="H61" i="4"/>
  <c r="H60" i="4"/>
  <c r="H59" i="4"/>
  <c r="H58" i="4"/>
  <c r="H54" i="4"/>
  <c r="H53" i="4"/>
  <c r="H51" i="4"/>
  <c r="H50" i="4"/>
  <c r="H49" i="4"/>
  <c r="H47" i="4"/>
  <c r="H46" i="4"/>
  <c r="H45" i="4"/>
  <c r="H44" i="4"/>
  <c r="H43" i="4"/>
  <c r="H40" i="4"/>
  <c r="H39" i="4"/>
  <c r="H38" i="4"/>
  <c r="H37" i="4"/>
  <c r="H36" i="4"/>
  <c r="H33" i="4"/>
  <c r="H32" i="4"/>
  <c r="H31" i="4"/>
  <c r="H30" i="4"/>
  <c r="H16" i="4"/>
  <c r="H17" i="4"/>
  <c r="H18" i="4"/>
  <c r="H19" i="4"/>
  <c r="H20" i="4"/>
  <c r="H21" i="4"/>
  <c r="H22" i="4"/>
  <c r="H23" i="4"/>
  <c r="H24" i="4"/>
  <c r="H25" i="4"/>
  <c r="H26" i="4"/>
  <c r="H27" i="4"/>
  <c r="H15" i="4"/>
  <c r="H12" i="4"/>
  <c r="H11" i="4"/>
  <c r="H91" i="4"/>
  <c r="H96" i="4"/>
  <c r="H100" i="4"/>
  <c r="H104" i="4"/>
  <c r="H110" i="4"/>
  <c r="H117" i="4"/>
  <c r="H123" i="4"/>
  <c r="H128" i="4"/>
  <c r="H133" i="4"/>
  <c r="H132" i="4"/>
  <c r="H137" i="4"/>
  <c r="H140" i="4"/>
  <c r="H166" i="4" s="1"/>
  <c r="H143" i="4"/>
  <c r="H146" i="4"/>
  <c r="H149" i="4"/>
  <c r="H152" i="4"/>
  <c r="H155" i="4"/>
  <c r="H158" i="4"/>
  <c r="H161" i="4"/>
  <c r="H164" i="4"/>
  <c r="H120" i="4"/>
  <c r="H83" i="4" l="1"/>
  <c r="H67" i="4" l="1"/>
  <c r="H68" i="4"/>
  <c r="H72" i="4"/>
  <c r="H73" i="4"/>
  <c r="H74" i="4"/>
  <c r="H75" i="4"/>
  <c r="H78" i="4"/>
  <c r="H85" i="4" s="1"/>
  <c r="H79" i="4"/>
  <c r="H80" i="4"/>
  <c r="H81" i="4"/>
  <c r="H82" i="4"/>
  <c r="H84" i="4"/>
  <c r="H88" i="4"/>
  <c r="H89" i="4"/>
  <c r="H90" i="4"/>
  <c r="H94" i="4"/>
  <c r="H95" i="4"/>
  <c r="H98" i="4"/>
  <c r="H99" i="4"/>
  <c r="H102" i="4"/>
  <c r="H103" i="4"/>
  <c r="H107" i="4"/>
  <c r="H108" i="4"/>
  <c r="H109" i="4"/>
  <c r="H113" i="4"/>
  <c r="H114" i="4"/>
  <c r="H115" i="4"/>
  <c r="H116" i="4"/>
  <c r="H121" i="4"/>
  <c r="H122" i="4"/>
  <c r="H126" i="4"/>
  <c r="H127" i="4"/>
  <c r="H130" i="4"/>
  <c r="H131" i="4"/>
  <c r="H135" i="4"/>
  <c r="H136" i="4"/>
  <c r="H13" i="4"/>
  <c r="H55" i="4" l="1"/>
  <c r="H41" i="4"/>
  <c r="H34" i="4"/>
  <c r="H28" i="4"/>
  <c r="H144" i="1"/>
</calcChain>
</file>

<file path=xl/sharedStrings.xml><?xml version="1.0" encoding="utf-8"?>
<sst xmlns="http://schemas.openxmlformats.org/spreadsheetml/2006/main" count="614" uniqueCount="294">
  <si>
    <t>UND</t>
  </si>
  <si>
    <t>frs</t>
  </si>
  <si>
    <t>kit</t>
  </si>
  <si>
    <t>1</t>
  </si>
  <si>
    <t>cx</t>
  </si>
  <si>
    <t>und</t>
  </si>
  <si>
    <t>ITEM</t>
  </si>
  <si>
    <t>ESPECIFICAÇÃO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</si>
  <si>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</si>
  <si>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</si>
  <si>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</si>
  <si>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</si>
  <si>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</si>
  <si>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</si>
  <si>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</si>
  <si>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</si>
  <si>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</si>
  <si>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</si>
  <si>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</si>
  <si>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</si>
  <si>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</si>
  <si>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</si>
  <si>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</si>
  <si>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</si>
  <si>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</si>
  <si>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</si>
  <si>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</si>
  <si>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</si>
  <si>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</si>
  <si>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</si>
  <si>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</si>
  <si>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</si>
  <si>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</si>
  <si>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</si>
  <si>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</si>
  <si>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</si>
  <si>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</si>
  <si>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</si>
  <si>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</si>
  <si>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</si>
  <si>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</si>
  <si>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</si>
  <si>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</si>
  <si>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</si>
  <si>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</si>
  <si>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</si>
  <si>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</si>
  <si>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</si>
  <si>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</si>
  <si>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</si>
  <si>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63</t>
  </si>
  <si>
    <t>64</t>
  </si>
  <si>
    <t>5</t>
  </si>
  <si>
    <t>6</t>
  </si>
  <si>
    <t>7</t>
  </si>
  <si>
    <t>24</t>
  </si>
  <si>
    <t>pcte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</si>
  <si>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</si>
  <si>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</si>
  <si>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</si>
  <si>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</si>
  <si>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</si>
  <si>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</si>
  <si>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</si>
  <si>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</si>
  <si>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</si>
  <si>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</si>
  <si>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</si>
  <si>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</si>
  <si>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MATERIAIS PARA LABORATÓRIO DE ANÁLISES CLÍNICAS</t>
  </si>
  <si>
    <t>Frasco coletor de urina adulto (universal) embalado individual c/ tampa de rosca.</t>
  </si>
  <si>
    <t>Cod. Sist. Compras</t>
  </si>
  <si>
    <t xml:space="preserve">Estimat. Consumo/ ano </t>
  </si>
  <si>
    <t xml:space="preserve">und </t>
  </si>
  <si>
    <t>77</t>
  </si>
  <si>
    <t>78</t>
  </si>
  <si>
    <t>unid</t>
  </si>
  <si>
    <t xml:space="preserve">Vl total </t>
  </si>
  <si>
    <t>Pipeta de vidro 10 ml 1/10.</t>
  </si>
  <si>
    <t>Pipeta de vidro 5,0ml 1/10.</t>
  </si>
  <si>
    <t>Pipeta de paster desc. 3ml c/ bulbo.</t>
  </si>
  <si>
    <t>Pipeta Westergreen de vidro 200 mm.</t>
  </si>
  <si>
    <t>Frasco coletor de fezes adulto (universal) Embalado individual c/ tampa de rosca.</t>
  </si>
  <si>
    <t>Proveta graduada com base 500 mL.</t>
  </si>
  <si>
    <t>Soro anti  IGG (de coombs) frs c/10 ml.</t>
  </si>
  <si>
    <t>Soro anti A – frasco de 10ml.</t>
  </si>
  <si>
    <t xml:space="preserve">Soro anti B – frasco de 10ml. </t>
  </si>
  <si>
    <t>Soro anti D 10 ML.</t>
  </si>
  <si>
    <t>Soro Revercel A1 e B 2 frascos de 10 ml.</t>
  </si>
  <si>
    <t>Latex PCR c/2.0 p/100 teste proteína c creatina por metodologia em latex contendo: R1 Látex PCR c/ sensibilidade de 6mg/l.</t>
  </si>
  <si>
    <t>Tubo cônico tipo Falcon centrifugação 15 mL com 100 und.</t>
  </si>
  <si>
    <t>Cronômetro Digital Progressivo.</t>
  </si>
  <si>
    <t>Tubo de ensaio de vidro, sem tampa, 12x75 mm, 5 mL, transparente, pct 50 peças.</t>
  </si>
  <si>
    <t>Glicerina P.A.  C3H803 P.M.92,09 volume 1 litro.</t>
  </si>
  <si>
    <t>Vl unit.</t>
  </si>
  <si>
    <t>Estimativa consumo</t>
  </si>
  <si>
    <t xml:space="preserve">Global </t>
  </si>
  <si>
    <t>115193</t>
  </si>
  <si>
    <t>115194</t>
  </si>
  <si>
    <t>115195</t>
  </si>
  <si>
    <t>115196</t>
  </si>
  <si>
    <t>115197</t>
  </si>
  <si>
    <t>Lenço umedecido, pacote com 96 folhas, sem álcool, clinicamente testado, sem fragância, hipoalergênico.</t>
  </si>
  <si>
    <t>115209</t>
  </si>
  <si>
    <t>115212</t>
  </si>
  <si>
    <t>114366</t>
  </si>
  <si>
    <t>Termometro Maxima e Minima com função externa e interna. COM ALARME SONORO. Fabricado em plástico ABS. Sensor com ponteira plástica em cabo de 1,80cm. Displays de cristal líquido (LCD) de três dígitos.</t>
  </si>
  <si>
    <t>Almotolia plastica 250ml Branca. Graduado em alto relevo com bico reto.</t>
  </si>
  <si>
    <t>Gonadotrofina Coriônica Humana (HCG) através da fração β-HCG, metodologia: imunocromatográfica, usando reagente monoclonal, afixada em base plástica, formando tira reativa, soro e urina como amostras, sensibilidade analítica de 25 mUI/mL. Kit com 100 testes.</t>
  </si>
  <si>
    <t>Kits</t>
  </si>
  <si>
    <t>Conjunto corante hematológico panótico rápido, para coloração diferencial dos elementos figurados do sangue, líquido, frascos separados contendo, solução de ciclohexadienos 0,1% (500 mL), solução de azobenzosulfônicos 0,1% (500 mL), solução de fenotiazinas 0,1% (500 mL).</t>
  </si>
  <si>
    <t>Conjunto para coloração de GRAM contendo Cristal Violeta (500 mL), Lugol Fraco 1% (500 mL), Descorante à base de Álcool-Acetona (500 mL), Fucsina Fenicada para Gram (500 ml).</t>
  </si>
  <si>
    <t>Conj</t>
  </si>
  <si>
    <r>
      <t xml:space="preserve">Agulha para coleta múltipla de sangue a vácuo, medindo </t>
    </r>
    <r>
      <rPr>
        <b/>
        <sz val="10"/>
        <color rgb="FF000000"/>
        <rFont val="Arial Narrow"/>
        <family val="2"/>
      </rPr>
      <t>25 x 0,8mm (21G x 1)</t>
    </r>
    <r>
      <rPr>
        <sz val="10"/>
        <color rgb="FF000000"/>
        <rFont val="Arial Narrow"/>
        <family val="2"/>
      </rPr>
      <t>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 Apresentação: Caixas em papelão com 100 unidades cada.</t>
    </r>
  </si>
  <si>
    <t>Placa escavada p/ VDRL com 12 cavidades; 6 mm de espessura; moldada em vidro</t>
  </si>
  <si>
    <t>Lâminas de vidro 25,4 x 76,2mm, com ponta fosca, espessura de 1mm, intercaladas uma a uma com folhas de papel, seladas a vácuo, caixa c/ 50 un.</t>
  </si>
  <si>
    <t>Turck (Solução diluidora para leucócitos) – 500mL.</t>
  </si>
  <si>
    <t>MIF, Solução conservante para fezes, frasco de 1 litro</t>
  </si>
  <si>
    <t>lts</t>
  </si>
  <si>
    <t>VDRL – Suspensão de antígeno VDRL para provas de floculação em lâminas, qualitativas e semi-quantitativas, para detecção de anticorpos reagínicos. A suspensão de antígeno deve ser pronta para uso e que não necessite de inativação do soro. A suspensão antigênica deve ser homogênea e fina, porém, com forte aglutinação nas reações positivas. Os títulos dos soros devem ser reprodutíveis com diferenças máximas de uma diluição entre replicatas, metodologia: reação de floculação, capacidade para realizar 300 testes.</t>
  </si>
  <si>
    <t>Antiestreptolisina O (AEO), metodologia: aglutinação de partículas de látex, sem diluição prévia da amostra, pronto para uso, contendo controle positivo, controle negativo e látex, para prova qualitativa e semi-quantitativa, sensibilidade analítica de 200 UI/mL, capacidade para realizar 100 testes.</t>
  </si>
  <si>
    <t>Fator Reumatóide (FR), metodologia: aglutinação de partículas de látex, sem diluição prévia da amostra, pronto para uso, contendo controle positivo, controle negativo e látex, para prova qualitativa e semi-quantitativa, sensibilidade analítica de 8 UI/mL, capacidade para realizar 100 testes.</t>
  </si>
  <si>
    <t>Lâminas de vidro 25,4 x 76,2mm, transparente, espessura de 1mm, intercaladas uma a uma com folhas de papel, seladas a vácuo, caixa c/ 50 un.</t>
  </si>
  <si>
    <t>Tubo p/ coleta de sanque a vacuo com sistema de segurança, fabricado em plastico P.E.T. transparente, tamanho 13 x 75 mm, esteril, descartavel, incolor, com EDTA K3 jateado na parede do tubo, volume de aspiração 4,0 ml, com tampa siliconizada, indicado para abertura manual (sem efeito aerosol e detonador), capa protetora na cor roxa,  com Registro no Ministério da Saúde; embalagem c/50 unidades.</t>
  </si>
  <si>
    <t>Tubo p/ coleta de sanque a vacuo com sistema de segurança, fabricado em plastico P.E.T. transparente, tamanho 13 x 75 mm, esteril, descartavel, incolor, com EDTA K3 jateado na parede do tubo, volume de aspiração 2,0 ml, com tampa siliconizada, indicado para abertura manual (sem efeito aerosol e detonador), capa protetora na cor roxa,  com Registro no Ministério da Saúde; embalagem c/50 unidades.</t>
  </si>
  <si>
    <t>Tubo p/coleta de sanque a vacuo com sistema de segurança, fabricado em plastico P.E.T.transparente, tamanho 13 x 75 mm, esteril, descartavel, incolor, com Gel separador, volume de aspiração 4,0 ml; tubo pulverizado internamente com acelerador de coágulo (SiO2); totalmente inerte ao sangue; não solúvel em sangue; elaborado para não alterar qualquer evolução bioquímica do sangue; c/ tampa siliconizada indicado para abertura manual (sem efeito aerosol e detonador) e capa protetora na cor vermelha,  com Registro no Ministério da Saúde; embalagem c/50 unidades.</t>
  </si>
  <si>
    <t>Tubo p/coleta de sanque a vacuo com sistema de degurança, fabricado em plastico P.E.T. transparente, tamanho 13 x 75 mm, esteril, descartavel, incolor, com fluoreto de sodio + EDTA K3, volume de aspiração 4,0 ml c /tampa siliconizada indicado para abertura manual (sem efeito aerosol e detonador) e capa protetora na cor cinza;  com Registro no Ministério da Saúde; embalagem c/50 unid.</t>
  </si>
  <si>
    <t>Tubo p/coleta de sanque a vacuo com sistema de segurança, fabricado em plastico P.E.T. transparente, parede dupla com sistema 2 em 1 (Tubos Sandwish), onde a parede externa do tubo é de P.E.T e a interna de polipropileno, tamanho 13 x 75 mm, esteril, descartavel, incolor, com Citrato de sódio tamponado 3,2% jateado em parede, volume de aspiração 3,5 ml c/ tampa siliconizada indicado para abertura manual (sem efeito aerosol e detonador) e capa protetora na cor azul; com Registro no Ministério da Saúde; embalagem c/50 unid.</t>
  </si>
  <si>
    <t>Tubo p/coleta de sanque a vacuo, com sistema de segurança, fabricado em plástico P.E.T. transparente, tamanho 13 x 75 mm, esteril, descartavel, incolor, sem adição de qualquer aditivo, podendo ser usado tanto para obtenção de soro como tubo para transporte, volume de aspiração 3,0 ml c/ tampa siliconizada indicado para abertura manual (sem efeito aerosol e detonador) e capa protetora na cor branca;  com Registro no Ministério da Saúde; embalagem c/50 unid.</t>
  </si>
  <si>
    <r>
      <t xml:space="preserve">Agulha para coleta múltipla de sangue a vácuo, medindo </t>
    </r>
    <r>
      <rPr>
        <b/>
        <sz val="10"/>
        <color theme="1"/>
        <rFont val="Arial Narrow"/>
        <family val="2"/>
      </rPr>
      <t xml:space="preserve">25 x 0,7mm </t>
    </r>
    <r>
      <rPr>
        <sz val="10"/>
        <color theme="1"/>
        <rFont val="Arial Narrow"/>
        <family val="2"/>
      </rPr>
      <t>(22G x 1),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 Apresentação: Caixas em papelão com 100 unidades cada</t>
    </r>
  </si>
  <si>
    <t>Placa cartão-teste de fundo escuro para reação de aglutinação; com 6 circulos para reação</t>
  </si>
  <si>
    <t>Adaptador em plástico rígido, não estéril, reutilizavel, para agulha múltipla de sangue a vácuo e tubos de 13 mm e 16 mm, flange e marca guia com dispositivo de segurança junto a base do adptador.</t>
  </si>
  <si>
    <t>Fita para analise de urina cx com 100 unidades. Frascos com 100 tiras reagentes de 11 (onze) áreas e fornecimento de uma centrífuga  com capacidade para 20 tubos, velocidade de 500 a 4000 rpm.</t>
  </si>
  <si>
    <t>2</t>
  </si>
  <si>
    <t>3</t>
  </si>
  <si>
    <t>4</t>
  </si>
  <si>
    <t>Lote</t>
  </si>
  <si>
    <t>LOTE 1 - CORANTES BACTERIOLÓGICOS</t>
  </si>
  <si>
    <t>LOTE 2 - PIPETAS</t>
  </si>
  <si>
    <t xml:space="preserve">LOTE 3 - LAMINAS E PLACAS DE VIDRO </t>
  </si>
  <si>
    <t>LOTE 4 - COLETORES E ALMOTOLIA</t>
  </si>
  <si>
    <t>LOTE 5 - VIDRARIA</t>
  </si>
  <si>
    <t>LOTE 6 -  CURATIVO E HIGIENE</t>
  </si>
  <si>
    <t>LOTE 7 - PONTEIRAS</t>
  </si>
  <si>
    <t>LOTE 9 - SOROS TIPAGEM SANGUÍNEA</t>
  </si>
  <si>
    <t>LOTE 10 - TESTE GRAVIDEZ</t>
  </si>
  <si>
    <t>LOTE 11 - CORANTE P/ HEMATOLOGIA</t>
  </si>
  <si>
    <t>LOTE 12 - FITA P/ URINA</t>
  </si>
  <si>
    <t>LOTE  13 - TESTES LATEX</t>
  </si>
  <si>
    <t>LOTE 14 - TUBOS COLETA VACUO</t>
  </si>
  <si>
    <t>testes</t>
  </si>
  <si>
    <t>Dengue teste rápido (IgG e IgM). Kit para detecção de anticorpos IgG e IgM. Sensibilidade acima de 98% e especificidade acima de 98%. Apresentação: Dispositivo de teste. Kit completo para execução do teste. Estabilidade: o teste deve ser desenvolvido para ser conservado em temperaturas entre 2 a 30ºC. Amostras: Soro, plasma ou sangue total. Metodologia: Imunocromatográfica.</t>
  </si>
  <si>
    <t>Dengue teste rápido (NS1). Kit para determinação qualitativa do antígeno NS1 do vírus da Dengue com sensibilidade acima de 95% e especificidade acima de 98%. Kit completo para execução do teste. Estabilidade: o teste deve ser desenvolvido para ser conservado em temperaturas entre 2 a 30ºC. Amostras: Soro, plasma ou sangue total. Metodologia: Imunocromatográfica.</t>
  </si>
  <si>
    <t>Suporte para 10 pipetas westergreen. Base confeccionada em ferro com pintura epoxi.
Haste e suporte superior confeccionados em alumínio.</t>
  </si>
  <si>
    <t>Coletor de urina infantil unissex, esteril, em plastico, capacidade 100ml, graduado a cada 10ml</t>
  </si>
  <si>
    <t>Pêra pipetadora em borracha c/ 3 saídas.</t>
  </si>
  <si>
    <t>Lâmpada halogena p/ microscópio, 6V/20W</t>
  </si>
  <si>
    <t>Calice de vidro p/ fezes, capacidade de 125 ml.</t>
  </si>
  <si>
    <t>Bastão de vidro Grosso, 30 cm comprimento/0,5cm de diâmetro.</t>
  </si>
  <si>
    <t>Ponteira de plastico, autoclavavel, cor azul, capacidade para 1.000 microlitros.</t>
  </si>
  <si>
    <t>LOTE 15 - AGULHAS  E ADAPTADOR P/ COLETA</t>
  </si>
  <si>
    <t>LOTE 16 - TUBO P/ CENTRIFUGAÇÃO</t>
  </si>
  <si>
    <t>LOTE 17 - SWAB</t>
  </si>
  <si>
    <t>LOTE 18 - ESCOVA P/ LIMPEZA</t>
  </si>
  <si>
    <t xml:space="preserve">LOTE 19 - UTENSÍLIOS </t>
  </si>
  <si>
    <t xml:space="preserve">LOTE 20 - DESCARTADOR DE AGULHA </t>
  </si>
  <si>
    <t>LOTE 21 -  SUPORTES P/ TUBO</t>
  </si>
  <si>
    <t>LOTE 22 - GARROTE P/ TORNIQUETE</t>
  </si>
  <si>
    <t>LOTE 23 - LIQUIDOS / DILUENTES</t>
  </si>
  <si>
    <t>Envelope plástico com lacre de segurança para resultado de exame laboratorial. Medida 24x32cm</t>
  </si>
  <si>
    <t>Avental descartável manga longa, punho com elastico. Tiras para amarrar na cintura e pescoço. Atóxico e Apirogenico. Material TNT. Cor Branca. Gramatura 15g/m²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</si>
  <si>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</si>
  <si>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</si>
  <si>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</si>
  <si>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</si>
  <si>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</si>
  <si>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</si>
  <si>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</si>
  <si>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</si>
  <si>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</si>
  <si>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</si>
  <si>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</si>
  <si>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</si>
  <si>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Ponteira de plastico, autoclavavel, cor amarela, capacidade para 200 microlitros. (pcte 1.000 unid)</t>
  </si>
  <si>
    <t>Reagente para pesquisa qualitativa de glicosuria in vitro (Reativo de Benedict)</t>
  </si>
  <si>
    <t>litro</t>
  </si>
  <si>
    <t>Reagente tipo albumina bovina (solução a 22%) - frasco de 10ml</t>
  </si>
  <si>
    <t>Corante Azul Cresil Brilhante - frasco 100ml</t>
  </si>
  <si>
    <t>Swab esteril, com haste metalica, ponta em rayon, embalado individualmente em papel grau cirurgico, para coleta de secreação uretral</t>
  </si>
  <si>
    <t>Swab esteril, com haste plástica, ponta em rayon, embalado individualmente em tubo plastico sem aditivos, para coleta de secreção vaginal</t>
  </si>
  <si>
    <t xml:space="preserve">Caixa Termica com alça. Capacidade para 12 litros. Termometro digital maxima e minima acoplado. Display LCD Aparência simples Alimentação por 2 x LR44 baterias botão Faixa de temperatura: -50 ~ +110°C Precisão: ±1° Tamanho display: 47x28x14mm  Acompanha bateria. Material: Polipropileno e Revestimento interno em EPS Peso / Unidade: 1kg (Variação 5%) Medidas / Unidade: 27x21x19,5cm  </t>
  </si>
  <si>
    <t>Pinça cirurgica, aço inoxidavel, modelo dissecção medindo 16 cm.</t>
  </si>
  <si>
    <t>Torniquete garrote com aproximadamente 36 cm em borracha sintética, sem látex, sem talco, descartável, para estase venosa, livre de proteínas que causam alergia. Rolo com 25 tiras</t>
  </si>
  <si>
    <t>Óleo de Imersão de baixa viscosidade para microscopia, densidade 1,02 g/cm3,  frasco 100 mL.</t>
  </si>
  <si>
    <t>LOTE 24 - ACESSÓRIO PARA LAUDOS DE EXAMES</t>
  </si>
  <si>
    <t>LOTE 25 - EQUIPAMENTO E TERMOMETRO</t>
  </si>
  <si>
    <t>LOTE 26 - CAIXA TÉRMICA</t>
  </si>
  <si>
    <t>LOTE 27 - KITS DE DENGUE</t>
  </si>
  <si>
    <t>LOTE 28 - EPI</t>
  </si>
  <si>
    <t>Contador digital diferencial de células sanguineas com 12 teclas. Alarme sonoro e bloqueio automatico para 100 celulas contadas.</t>
  </si>
  <si>
    <t>Micropipeta Automática, monocanal, ajuste de volume fixo 10 mcl c/  ejetor lateral de ponteira</t>
  </si>
  <si>
    <t>Micropipeta Automática, monocanal, ajuste de volume fixo 20 mcl c/  ejetor lateral de ponteira</t>
  </si>
  <si>
    <t>Micropipeta Automática, monocanal, ajuste de volume fixo 25 mcl c/  ejetor lateral de ponteira</t>
  </si>
  <si>
    <t>Micropipeta Automática, monocanal, ajuste de volume fixo 50 mcl c/  ejetor lateral de ponteira</t>
  </si>
  <si>
    <t>Micropipeta Automática, monocanal, ajuste de volume fixo 100 mcl c/  ejetor lateral de ponteira</t>
  </si>
  <si>
    <t>Micropipeta Automática, monocanal, ajuste de volume fixo 200 mcl c/ ejetor lateral de ponteira</t>
  </si>
  <si>
    <t>Micropipeta Automática, monocanal, ajuste de volume fixo 500 mcl c/ ejetor lateral de ponteira</t>
  </si>
  <si>
    <t>Micropipeta Automática, multicanal, mecanica,  ajuste de volume até 300 mcl, minimo de 8 canais, c/ ejetor lateral de ponteira</t>
  </si>
  <si>
    <t>Curativo Adesivo Hipo-Alérgico, redondo, composto por fita adesiva microporosa, Tam. 2,5 x 2,5. p/ pós coleta de sangue.</t>
  </si>
  <si>
    <t>Estante p/ tubos de ensaio 13/75 em arame revestido de PVC c/ capac. p/ 40 tubos. Cor Branco</t>
  </si>
  <si>
    <t>Estante p/ tubos de ensaio 13/75 em arame revestido de PVC c/ capac. p/ 15 tubos. Cor Branco</t>
  </si>
  <si>
    <t>Escova para lavar vidrarias 25 mm de diâmetro com cerdas em crina.</t>
  </si>
  <si>
    <t>Escova para lavar vidrarias 10 mm de diâmetro com cerdas em crina.</t>
  </si>
  <si>
    <t>Coletor perfurocortante, desenvolvido em plástico RIGIDO (polipropileno), translúcido podendo visualizar o conteúdo, alta resistência, evitando perfurações e vazamentos, com travas definitivas para encaixe e descarte, corte na tampa para descarte de agulhas, lancetas, e outros materiais, Impermeável. Alça para transporte seguro. Tampa com trava definitiva para descarte.
Apresentação: 1 a 3 litros</t>
  </si>
  <si>
    <t>Cód. CATMAT</t>
  </si>
  <si>
    <t>375901</t>
  </si>
  <si>
    <t>372340</t>
  </si>
  <si>
    <t>372352</t>
  </si>
  <si>
    <t>386980</t>
  </si>
  <si>
    <t>386979</t>
  </si>
  <si>
    <t>372350</t>
  </si>
  <si>
    <t>399982</t>
  </si>
  <si>
    <t>399980</t>
  </si>
  <si>
    <t>320879</t>
  </si>
  <si>
    <t>LOTE 8 - REAGENTE</t>
  </si>
  <si>
    <t>116694</t>
  </si>
  <si>
    <t>79</t>
  </si>
  <si>
    <t>Teste imunoensaio fluorescente (FIA) para determinação quantitativa de anticorpos IgM / IgG contra o SARS-CoV-2 em amostras de sangue total/soro/plasma humano. Sensibilidade clinica minima de 95,8%, Especificidade clinica minima de 97,0%.</t>
  </si>
  <si>
    <t>Teste imunoensaio fluorescente (FIA) para determinação quantitativa de antigeno contra o SARS-CoV-2 em amostras de nasofaringe humano. Sensibilidade clinica minima de 98%, Especificidade clinica minima de 98%.</t>
  </si>
  <si>
    <t>80</t>
  </si>
  <si>
    <t>81</t>
  </si>
  <si>
    <t>82</t>
  </si>
  <si>
    <t>83</t>
  </si>
  <si>
    <t>84</t>
  </si>
  <si>
    <t>O vencedor deste lote deverá fornecer sem onus ao laboratório Municipal 1 (um) aparelho de scanner venoso até o termino do contrato conforme previsto no TR.</t>
  </si>
  <si>
    <t>Frasco coletor de fezes adulto (universal) com pá. Graduado. Embalado individual c/ tampa de rosca. Transparente. Capacidade 100 mL</t>
  </si>
  <si>
    <t>Frasco coletor de urina adulto (universal). Sem pá. Graduado. Esteril. Embalado individual c/ tampa de rosca. Transparente. Capacidade 50 ml</t>
  </si>
  <si>
    <t>LOTE 30 - KIT SIFILIS</t>
  </si>
  <si>
    <t>Latex PCR. Embalagem c/ 2.0 frascos p/100 testes cada. Sensibilidade de 6mg/l. Fornecimento incluso de 1 placas cartão para cada caixa de teste.</t>
  </si>
  <si>
    <t>Frasco coletor de fezes adulto (universal). Com pá. Graduado. Embalado individual c/ tampa de rosca. Transparente. Capacidade 50 ml</t>
  </si>
  <si>
    <t>Descorante para coloração de gram. Frasco com 1000ml.</t>
  </si>
  <si>
    <r>
      <t xml:space="preserve">Teste imunocromatográfico rápido para determinação qualitativa de anticorpos totais (IgG, IgM e IgA) anti- </t>
    </r>
    <r>
      <rPr>
        <i/>
        <sz val="10"/>
        <rFont val="Arial Narrow"/>
        <family val="2"/>
      </rPr>
      <t>Treponema pallidum</t>
    </r>
    <r>
      <rPr>
        <sz val="10"/>
        <rFont val="Arial Narrow"/>
        <family val="2"/>
      </rPr>
      <t xml:space="preserve"> em amostras de soro, plasma ou sangue total. Sensibilidade clinica minima de 99,0%, Especificidade clinica minima de 99,0%.</t>
    </r>
  </si>
  <si>
    <t>85</t>
  </si>
  <si>
    <t>Micropipeta Automática, multicanal, mecanica,  ajuste de volume até 100 mcl, monocanal, c/ ejetor lateral de ponteira</t>
  </si>
  <si>
    <t>Tubo p/coleta de sanque a vacuo com sistema de segurança, fabricado em plastico P.E.T. transparente, parede dupla com sistema 2 em 1 (Tubos Sandwish), onde a parede externa do tubo é de P.E.T e a interna de polipropileno, tamanho 13 x 75 mm, esteril, descartavel, incolor, com Citrato de sódio tamponado 3,2% jateado em parede, volume de aspiração 2,0 ml c/ tampa siliconizada indicado para abertura manual (sem efeito aerosol e detonador) e capa protetora na cor azul; com Registro no Ministério da Saúde; embalagem c/50 unid.</t>
  </si>
  <si>
    <t>86</t>
  </si>
  <si>
    <t>Envelope plástico para resultado de exame laboratorial. Medida 11x24cm</t>
  </si>
  <si>
    <t>ANEXO IV</t>
  </si>
  <si>
    <t>LOTE 8 - SOROS TIPAGEM SANGUÍNEA</t>
  </si>
  <si>
    <t>LOTE 9 - CORANTE P/ HEMATOLOGIA</t>
  </si>
  <si>
    <t>LOTE  10 - TESTES LATEX</t>
  </si>
  <si>
    <t>LOTE 11 - TUBOS COLETA VACUO</t>
  </si>
  <si>
    <t>LOTE 12 - AGULHAS  E ADAPTADOR P/ COLETA</t>
  </si>
  <si>
    <t>LOTE 13 - SWAB</t>
  </si>
  <si>
    <t>LOTE 14 - ESCOVA P/ LIMPEZA</t>
  </si>
  <si>
    <t xml:space="preserve">LOTE 15 - UTENSÍLIOS </t>
  </si>
  <si>
    <t>LOTE 16 -  SUPORTES P/ TUBO</t>
  </si>
  <si>
    <t>LOTE 17 - LIQUIDOS / DILUENTES</t>
  </si>
  <si>
    <t>LOTE 18 - EQUIPAMENTO E TERMOMETRO</t>
  </si>
  <si>
    <t>LOTE 19 - KITS DE DENGUE</t>
  </si>
  <si>
    <t>LOTE 20 - KITS IST</t>
  </si>
  <si>
    <t>LOTE 21 - TESTES COVID-19</t>
  </si>
  <si>
    <t>LOTE 22 - REAGENTE</t>
  </si>
  <si>
    <t>LOTE 23 - TESTE GRAVIDEZ</t>
  </si>
  <si>
    <t>LOTE 24 - FITA P/ URINA</t>
  </si>
  <si>
    <t>LOTE 25 - TUBO P/ CENTRIFUGAÇÃO</t>
  </si>
  <si>
    <t xml:space="preserve">LOTE 26 - DESCARTADOR DE AGULHA </t>
  </si>
  <si>
    <t>LOTE 27 - GARROTE P/ TORNIQUETE</t>
  </si>
  <si>
    <t>LOTE 28 - ACESSÓRIO PARA LAUDOS DE EXAMES</t>
  </si>
  <si>
    <t>LOTE 29 - CAIXA TÉRMICA</t>
  </si>
  <si>
    <t>118350</t>
  </si>
  <si>
    <r>
      <t>Tubo p/ coleta de sanque a vacuo com sistema de segurança, fabricado em plastico P.E.T. transparente, tamanho 13 x 75 mm, esteril, descartavel, incolor, com EDTA K3 jateado na parede do tubo, volume de aspiração 4,0 ml, com tampa siliconizada, indicado para abertura manual (sem efeito aerosol e detonador), capa protetora na cor roxa,  com Registro no Ministério da Saú</t>
    </r>
    <r>
      <rPr>
        <sz val="10"/>
        <rFont val="Arial Narrow"/>
        <family val="2"/>
      </rPr>
      <t>de; entregar embalagem c/50 unidades.</t>
    </r>
  </si>
  <si>
    <t>Tubo p/ coleta de sanque a vacuo com sistema de segurança, fabricado em plastico P.E.T. transparente, tamanho 13 x 75 mm, esteril, descartavel, incolor, com EDTA K3 jateado na parede do tubo, volume de aspiração 2,0 ml, com tampa siliconizada, indicado para abertura manual (sem efeito aerosol e detonador), capa protetora na cor roxa,  com Registro no Ministério da Saúde; entregar embalagem c/50 unidades.</t>
  </si>
  <si>
    <t>Tubo p/coleta de sanque a vacuo com sistema de segurança, fabricado em plastico P.E.T.transparente, tamanho 13 x 75 mm, esteril, descartavel, incolor, com Gel separador, volume de aspiração 4,0 ml; tubo pulverizado internamente com acelerador de coágulo (SiO2); totalmente inerte ao sangue; não solúvel em sangue; elaborado para não alterar qualquer evolução bioquímica do sangue; c/ tampa siliconizada indicado para abertura manual (sem efeito aerosol e detonador) e capa protetora na cor vermelha,  com Registro no Ministério da Saúde; entregar embalagem c/50 unidades.</t>
  </si>
  <si>
    <t>Tubo p/coleta de sanque a vacuo com sistema de degurança, fabricado em plastico P.E.T. transparente, tamanho 13 x 75 mm, esteril, descartavel, incolor, com fluoreto de sodio + EDTA K3, volume de aspiração 4,0 ml c /tampa siliconizada indicado para abertura manual (sem efeito aerosol e detonador) e capa protetora na cor cinza;  com Registro no Ministério da Saúde; entregar embalagem c/50 unidades.</t>
  </si>
  <si>
    <t>Tubo p/coleta de sanque a vacuo com sistema de segurança, fabricado em plastico P.E.T. transparente, parede dupla com sistema 2 em 1 (Tubos Sandwish), onde a parede externa do tubo é de P.E.T e a interna de polipropileno, tamanho 13 x 75 mm, esteril, descartavel, incolor, com Citrato de sódio tamponado 3,2% jateado em parede, volume de aspiração 3,5 ml c/ tampa siliconizada indicado para abertura manual (sem efeito aerosol e detonador) e capa protetora na cor azul; com Registro no Ministério da Saúde; entregar embalagem c/50 unidades.</t>
  </si>
  <si>
    <t>Tubo p/coleta de sanque a vacuo, com sistema de segurança, fabricado em plástico P.E.T. transparente, tamanho 13 x 75 mm, esteril, descartavel, incolor, sem adição de qualquer aditivo, podendo ser usado tanto para obtenção de soro como tubo para transporte, volume de aspiração 3,0 ml c/ tampa siliconizada indicado para abertura manual (sem efeito aerosol e detonador) e capa protetora na cor branca;  com Registro no Ministério da Saúde; entregar embalagem c/50 unidades.</t>
  </si>
  <si>
    <r>
      <t xml:space="preserve">Agulha para coleta múltipla de sangue a vácuo, medindo </t>
    </r>
    <r>
      <rPr>
        <b/>
        <sz val="10"/>
        <color theme="1"/>
        <rFont val="Arial Narrow"/>
        <family val="2"/>
      </rPr>
      <t xml:space="preserve">25 x 0,7mm </t>
    </r>
    <r>
      <rPr>
        <sz val="10"/>
        <color theme="1"/>
        <rFont val="Arial Narrow"/>
        <family val="2"/>
      </rPr>
      <t xml:space="preserve">(22G x 1),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 </t>
    </r>
  </si>
  <si>
    <r>
      <t xml:space="preserve">Agulha para coleta múltipla de sangue a vácuo, medindo </t>
    </r>
    <r>
      <rPr>
        <b/>
        <sz val="10"/>
        <color rgb="FF000000"/>
        <rFont val="Arial Narrow"/>
        <family val="2"/>
      </rPr>
      <t>25 x 0,8mm (21G x 1)</t>
    </r>
    <r>
      <rPr>
        <sz val="10"/>
        <color rgb="FF000000"/>
        <rFont val="Arial Narrow"/>
        <family val="2"/>
      </rPr>
      <t xml:space="preserve">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 </t>
    </r>
  </si>
  <si>
    <t>Tubo cônico tipo Falcon centrifugação 15 mL.</t>
  </si>
  <si>
    <t>Caixa Termica com alça rigida. Capacidade para 32 litros. Com termometro digital maxima e minima acoplado. Display LCD Aparência simples Alimentação por 2 x LR44 baterias botão Faixa de temperatura: -50 ~ +110°C Precisão: ±1° Tamanho display: 47x28x14mm  Acompanha bateria. Material: Polipropileno e Revestimento interno em EPS Medidas internas: 34x37x24 cm. Medidas Externas: 46x44x30 cm</t>
  </si>
  <si>
    <t>Ponteira de plastico, autoclavavel, cor amarela, capacidade para 200 microlitros.</t>
  </si>
  <si>
    <t>Lâminas de vidro 25,4 x 76,2mm, com ponta fosca, espessura de 1mm, intercaladas uma a uma com folhas de papel, seladas a vácuo.</t>
  </si>
  <si>
    <t>Lâminas de vidro 25,4 x 76,2mm, transparente, espessura de 1mm, intercaladas uma a uma com folhas de papel, seladas a vácuo.</t>
  </si>
  <si>
    <t>Placa cartão-teste de fundo escuro para reação de aglutinação; com 6 circulos para reação.</t>
  </si>
  <si>
    <t>Placa escavada p/ VDRL com 12 cavidades; 6 mm de espessura; moldada em vidro.</t>
  </si>
  <si>
    <t>Tubo de ensaio de vidro, sem tampa, 12x75 mm, 5 mL, transparente.</t>
  </si>
  <si>
    <t>teste</t>
  </si>
  <si>
    <t>Reagente para pesquisa qualitativa de glicosuria in vitro (Reativo de Benedict) 500ML</t>
  </si>
  <si>
    <t>479642</t>
  </si>
  <si>
    <t>HBsAg teste rápido. Kit para a determinação qualitativa do Antígeno de Superfície da Hepatite B (HBsAg), metodologia: imunocromatográfica, usando anticorpos mono e policlonais imobilizados na membrana para identificação seletiva de HBsAg em amostra de soro, kit completo para execução do teste, sensibilidade de 100% e especificidade 99% ou maior.</t>
  </si>
  <si>
    <t>HCV teste rápido.Teste imunocromatográfico rápido para determinação qualitativa do anticorpo anti-HCV (anticorpo do vírus da hepatite C) em amostras de soro ou sangue total usando antígenos sintéticos recombiantes imobilizados na membrana para identificação seletiva de anti-HCV, kit completo para execução do teste, Sensibilidade de 100% e Especificidade de 99,8% ou maior.</t>
  </si>
  <si>
    <t xml:space="preserve">HIV teste rápido, metodologia imunocromatográfica, Detecção diferenciada entre os vírus tipos 1 e 2, utiliza soro, plasma ou sangue total como amostra, Sensibilidade de 100% e especificidade de 99,8% ou maior, sub-tipo 0 detectável, fácil de usar, simples, procedimento em 2 etapas, não necessita instrumentação, leitura visual, fácil de interpretar os resultados, kit completo para execução do teste, armazenagem a temperatura ambiente. </t>
  </si>
  <si>
    <t xml:space="preserve">Gonadotrofina Coriônica Humana (HCG) através da fração β-HCG, metodologia: imunocromatográfica, usando reagente monoclonal, afixada em base plástica, formando tira reativa, soro e urina como amostras, sensibilidade analítica de 25 mUI/mL.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</si>
</sst>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212121"/>
      <name val="Arial Narrow"/>
      <family val="2"/>
    </font>
    <font>
      <i/>
      <sz val="10"/>
      <name val="Arial Narrow"/>
      <family val="2"/>
    </font>
    <font>
      <b/>
      <sz val="11"/>
      <color indexed="8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44" fontId="4" fillId="0" borderId="1" xfId="1" applyFont="1" applyBorder="1"/>
    <xf numFmtId="44" fontId="5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44" fontId="4" fillId="0" borderId="1" xfId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4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0" fontId="6" fillId="3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44" fontId="4" fillId="0" borderId="0" xfId="1" applyFont="1" applyBorder="1"/>
    <xf numFmtId="44" fontId="4" fillId="0" borderId="0" xfId="1" applyFont="1" applyBorder="1" applyAlignment="1">
      <alignment horizontal="center"/>
    </xf>
    <xf numFmtId="2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44" fontId="6" fillId="0" borderId="0" xfId="1" applyFont="1" applyBorder="1"/>
    <xf numFmtId="2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horizontal="left" wrapText="1"/>
    </xf>
    <xf numFmtId="0" fontId="4" fillId="3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44" fontId="5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2" fontId="10" fillId="0" borderId="0" xfId="0" applyNumberFormat="1" applyFont="1" applyBorder="1"/>
    <xf numFmtId="0" fontId="10" fillId="0" borderId="0" xfId="0" applyFont="1" applyBorder="1"/>
    <xf numFmtId="0" fontId="4" fillId="0" borderId="0" xfId="0" applyFont="1" applyBorder="1" applyAlignment="1">
      <alignment wrapText="1"/>
    </xf>
    <xf numFmtId="49" fontId="7" fillId="3" borderId="0" xfId="0" applyNumberFormat="1" applyFont="1" applyFill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44" fontId="6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4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44" fontId="4" fillId="0" borderId="2" xfId="1" applyFont="1" applyBorder="1"/>
    <xf numFmtId="44" fontId="6" fillId="0" borderId="2" xfId="1" applyFont="1" applyBorder="1"/>
    <xf numFmtId="44" fontId="4" fillId="0" borderId="2" xfId="1" applyFont="1" applyBorder="1" applyAlignment="1">
      <alignment horizontal="center"/>
    </xf>
    <xf numFmtId="44" fontId="6" fillId="0" borderId="2" xfId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3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left" wrapText="1"/>
    </xf>
    <xf numFmtId="44" fontId="4" fillId="3" borderId="2" xfId="1" applyFont="1" applyFill="1" applyBorder="1"/>
    <xf numFmtId="44" fontId="4" fillId="0" borderId="4" xfId="1" applyFont="1" applyBorder="1"/>
    <xf numFmtId="44" fontId="4" fillId="0" borderId="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0" fontId="0" fillId="0" borderId="0" xfId="0" applyFont="1" applyBorder="1"/>
    <xf numFmtId="44" fontId="4" fillId="0" borderId="5" xfId="1" applyFont="1" applyBorder="1" applyAlignment="1">
      <alignment horizontal="center"/>
    </xf>
    <xf numFmtId="44" fontId="6" fillId="0" borderId="4" xfId="1" applyFont="1" applyBorder="1"/>
    <xf numFmtId="0" fontId="4" fillId="0" borderId="2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9" fontId="1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1333500</xdr:colOff>
      <xdr:row>0</xdr:row>
      <xdr:rowOff>0</xdr:rowOff>
    </xdr:to>
    <xdr:grpSp>
      <xdr:nvGrpSpPr>
        <xdr:cNvPr id="1433" name="Group 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7219950" cy="0"/>
          <a:chOff x="-54" y="-21"/>
          <a:chExt cx="793" cy="228"/>
        </a:xfrm>
      </xdr:grpSpPr>
      <xdr:pic>
        <xdr:nvPicPr>
          <xdr:cNvPr id="1435" name="Picture 5">
            <a:extLst>
              <a:ext uri="{FF2B5EF4-FFF2-40B4-BE49-F238E27FC236}">
                <a16:creationId xmlns:a16="http://schemas.microsoft.com/office/drawing/2014/main" id="{00000000-0008-0000-0000-00009B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-54" y="-21"/>
            <a:ext cx="793" cy="2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436" name="AutoShape 3">
            <a:extLst>
              <a:ext uri="{FF2B5EF4-FFF2-40B4-BE49-F238E27FC236}">
                <a16:creationId xmlns:a16="http://schemas.microsoft.com/office/drawing/2014/main" id="{00000000-0008-0000-0000-00009C0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1"/>
            <a:ext cx="738" cy="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6</xdr:col>
      <xdr:colOff>0</xdr:colOff>
      <xdr:row>0</xdr:row>
      <xdr:rowOff>40361</xdr:rowOff>
    </xdr:from>
    <xdr:to>
      <xdr:col>7</xdr:col>
      <xdr:colOff>776207</xdr:colOff>
      <xdr:row>2</xdr:row>
      <xdr:rowOff>161441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63495" y="40361"/>
          <a:ext cx="1630551" cy="508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7219950" cy="0"/>
          <a:chOff x="-54" y="-21"/>
          <a:chExt cx="793" cy="228"/>
        </a:xfrm>
      </xdr:grpSpPr>
      <xdr:pic>
        <xdr:nvPicPr>
          <xdr:cNvPr id="3" name="Picture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-54" y="-21"/>
            <a:ext cx="793" cy="2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1"/>
            <a:ext cx="738" cy="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4276725</xdr:colOff>
      <xdr:row>0</xdr:row>
      <xdr:rowOff>28575</xdr:rowOff>
    </xdr:from>
    <xdr:to>
      <xdr:col>6</xdr:col>
      <xdr:colOff>685800</xdr:colOff>
      <xdr:row>3</xdr:row>
      <xdr:rowOff>37505</xdr:rowOff>
    </xdr:to>
    <xdr:pic>
      <xdr:nvPicPr>
        <xdr:cNvPr id="6" name="Imagem 5" descr="Logo Brasão 20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8575"/>
          <a:ext cx="1857375" cy="58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view="pageBreakPreview" zoomScaleSheetLayoutView="100" workbookViewId="0">
      <selection activeCell="K21" sqref="K21"/>
    </sheetView>
  </sheetViews>
  <sheetFormatPr defaultRowHeight="15" x14ac:dyDescent="0.25"/>
  <cols>
    <col min="1" max="1" width="3.7109375" style="44" customWidth="1"/>
    <col min="2" max="2" width="5.28515625" style="44" customWidth="1"/>
    <col min="3" max="3" width="8.42578125" style="44" customWidth="1"/>
    <col min="4" max="4" width="9.140625" style="44" customWidth="1"/>
    <col min="5" max="5" width="73.7109375" style="102" customWidth="1"/>
    <col min="6" max="6" width="8" style="101" customWidth="1"/>
    <col min="7" max="7" width="12.85546875" style="45" customWidth="1"/>
    <col min="8" max="8" width="16.42578125" style="45" customWidth="1"/>
    <col min="9" max="9" width="11.42578125" style="45" bestFit="1" customWidth="1"/>
    <col min="10" max="16384" width="9.140625" style="45"/>
  </cols>
  <sheetData>
    <row r="1" spans="1:9" x14ac:dyDescent="0.25">
      <c r="A1" s="134"/>
      <c r="B1" s="134"/>
      <c r="C1" s="134"/>
      <c r="D1" s="134"/>
      <c r="E1" s="134"/>
      <c r="F1" s="134"/>
      <c r="G1" s="134"/>
      <c r="H1" s="134"/>
    </row>
    <row r="2" spans="1:9" x14ac:dyDescent="0.25">
      <c r="A2" s="134"/>
      <c r="B2" s="134"/>
      <c r="C2" s="134"/>
      <c r="D2" s="134"/>
      <c r="E2" s="134"/>
      <c r="F2" s="134"/>
      <c r="G2" s="134"/>
      <c r="H2" s="134"/>
    </row>
    <row r="3" spans="1:9" x14ac:dyDescent="0.25">
      <c r="A3" s="134"/>
      <c r="B3" s="134"/>
      <c r="C3" s="134"/>
      <c r="D3" s="134"/>
      <c r="E3" s="134"/>
      <c r="F3" s="134"/>
      <c r="G3" s="134"/>
      <c r="H3" s="134"/>
    </row>
    <row r="4" spans="1:9" s="46" customFormat="1" ht="12.75" x14ac:dyDescent="0.2">
      <c r="A4" s="136"/>
      <c r="B4" s="136"/>
      <c r="C4" s="136"/>
      <c r="D4" s="136"/>
      <c r="E4" s="136"/>
      <c r="F4" s="136"/>
      <c r="G4" s="136"/>
      <c r="H4" s="136"/>
    </row>
    <row r="5" spans="1:9" s="46" customFormat="1" ht="15" customHeight="1" x14ac:dyDescent="0.2">
      <c r="A5" s="137" t="s">
        <v>69</v>
      </c>
      <c r="B5" s="137"/>
      <c r="C5" s="137"/>
      <c r="D5" s="137"/>
      <c r="E5" s="137"/>
      <c r="F5" s="137"/>
      <c r="G5" s="137"/>
      <c r="H5" s="137"/>
    </row>
    <row r="6" spans="1:9" s="46" customFormat="1" ht="12.75" x14ac:dyDescent="0.2">
      <c r="A6" s="47"/>
      <c r="B6" s="47"/>
      <c r="C6" s="47"/>
      <c r="D6" s="47"/>
      <c r="E6" s="48"/>
      <c r="F6" s="48"/>
      <c r="G6" s="49"/>
    </row>
    <row r="7" spans="1:9" s="46" customFormat="1" ht="12.75" x14ac:dyDescent="0.2">
      <c r="A7" s="47"/>
      <c r="B7" s="47"/>
      <c r="C7" s="47"/>
      <c r="D7" s="47"/>
      <c r="E7" s="38" t="s">
        <v>136</v>
      </c>
      <c r="F7" s="51"/>
      <c r="G7" s="135" t="s">
        <v>95</v>
      </c>
      <c r="H7" s="135"/>
    </row>
    <row r="8" spans="1:9" s="56" customFormat="1" ht="45" customHeight="1" x14ac:dyDescent="0.2">
      <c r="A8" s="26" t="s">
        <v>6</v>
      </c>
      <c r="B8" s="27" t="s">
        <v>0</v>
      </c>
      <c r="C8" s="28" t="s">
        <v>214</v>
      </c>
      <c r="D8" s="28" t="s">
        <v>71</v>
      </c>
      <c r="E8" s="26" t="s">
        <v>7</v>
      </c>
      <c r="F8" s="29" t="s">
        <v>72</v>
      </c>
      <c r="G8" s="27" t="s">
        <v>94</v>
      </c>
      <c r="H8" s="27" t="s">
        <v>77</v>
      </c>
    </row>
    <row r="9" spans="1:9" s="56" customFormat="1" ht="18.75" customHeight="1" x14ac:dyDescent="0.2">
      <c r="A9" s="52"/>
      <c r="B9" s="53"/>
      <c r="C9" s="53"/>
      <c r="D9" s="54"/>
      <c r="E9" s="52"/>
      <c r="F9" s="55"/>
      <c r="G9" s="53"/>
      <c r="H9" s="53"/>
    </row>
    <row r="10" spans="1:9" s="64" customFormat="1" ht="12.75" x14ac:dyDescent="0.2">
      <c r="A10" s="57"/>
      <c r="B10" s="58"/>
      <c r="C10" s="58"/>
      <c r="D10" s="58"/>
      <c r="E10" s="59" t="s">
        <v>137</v>
      </c>
      <c r="F10" s="60"/>
      <c r="G10" s="61"/>
      <c r="H10" s="62"/>
      <c r="I10" s="63"/>
    </row>
    <row r="11" spans="1:9" s="64" customFormat="1" ht="31.5" customHeight="1" x14ac:dyDescent="0.2">
      <c r="A11" s="42" t="s">
        <v>3</v>
      </c>
      <c r="B11" s="1" t="s">
        <v>112</v>
      </c>
      <c r="C11" s="1">
        <v>327534</v>
      </c>
      <c r="D11" s="1">
        <v>7012</v>
      </c>
      <c r="E11" s="43" t="s">
        <v>111</v>
      </c>
      <c r="F11" s="3">
        <v>12</v>
      </c>
      <c r="G11" s="4"/>
      <c r="H11" s="5"/>
      <c r="I11" s="63"/>
    </row>
    <row r="12" spans="1:9" s="64" customFormat="1" ht="19.5" customHeight="1" x14ac:dyDescent="0.2">
      <c r="A12" s="57"/>
      <c r="B12" s="58"/>
      <c r="C12" s="58"/>
      <c r="D12" s="58"/>
      <c r="E12" s="65"/>
      <c r="F12" s="60"/>
      <c r="G12" s="61"/>
      <c r="H12" s="62"/>
      <c r="I12" s="63"/>
    </row>
    <row r="13" spans="1:9" s="64" customFormat="1" ht="12.75" x14ac:dyDescent="0.2">
      <c r="A13" s="57"/>
      <c r="B13" s="58"/>
      <c r="C13" s="58"/>
      <c r="D13" s="58"/>
      <c r="E13" s="66" t="s">
        <v>138</v>
      </c>
      <c r="F13" s="60"/>
      <c r="G13" s="61"/>
      <c r="H13" s="62"/>
      <c r="I13" s="63"/>
    </row>
    <row r="14" spans="1:9" s="64" customFormat="1" ht="12.75" x14ac:dyDescent="0.2">
      <c r="A14" s="42" t="s">
        <v>133</v>
      </c>
      <c r="B14" s="8" t="s">
        <v>5</v>
      </c>
      <c r="C14" s="1">
        <v>414260</v>
      </c>
      <c r="D14" s="1">
        <v>115153</v>
      </c>
      <c r="E14" s="6" t="s">
        <v>78</v>
      </c>
      <c r="F14" s="9">
        <v>20</v>
      </c>
      <c r="G14" s="4"/>
      <c r="H14" s="7"/>
      <c r="I14" s="63"/>
    </row>
    <row r="15" spans="1:9" s="64" customFormat="1" ht="12.75" x14ac:dyDescent="0.2">
      <c r="A15" s="42" t="s">
        <v>134</v>
      </c>
      <c r="B15" s="8" t="s">
        <v>5</v>
      </c>
      <c r="C15" s="8">
        <v>414268</v>
      </c>
      <c r="D15" s="8">
        <v>115154</v>
      </c>
      <c r="E15" s="2" t="s">
        <v>79</v>
      </c>
      <c r="F15" s="9">
        <v>50</v>
      </c>
      <c r="G15" s="4"/>
      <c r="H15" s="7"/>
      <c r="I15" s="63"/>
    </row>
    <row r="16" spans="1:9" s="64" customFormat="1" ht="12.75" x14ac:dyDescent="0.2">
      <c r="A16" s="42" t="s">
        <v>135</v>
      </c>
      <c r="B16" s="8" t="s">
        <v>5</v>
      </c>
      <c r="C16" s="8">
        <v>452500</v>
      </c>
      <c r="D16" s="8">
        <v>115155</v>
      </c>
      <c r="E16" s="2" t="s">
        <v>80</v>
      </c>
      <c r="F16" s="9">
        <v>20000</v>
      </c>
      <c r="G16" s="4"/>
      <c r="H16" s="7"/>
      <c r="I16" s="63"/>
    </row>
    <row r="17" spans="1:9" s="64" customFormat="1" ht="12.75" x14ac:dyDescent="0.2">
      <c r="A17" s="42" t="s">
        <v>52</v>
      </c>
      <c r="B17" s="8" t="s">
        <v>5</v>
      </c>
      <c r="C17" s="1">
        <v>416525</v>
      </c>
      <c r="D17" s="1">
        <v>115156</v>
      </c>
      <c r="E17" s="6" t="s">
        <v>81</v>
      </c>
      <c r="F17" s="9">
        <v>30</v>
      </c>
      <c r="G17" s="4"/>
      <c r="H17" s="7"/>
      <c r="I17" s="63"/>
    </row>
    <row r="18" spans="1:9" s="64" customFormat="1" ht="12.75" x14ac:dyDescent="0.2">
      <c r="A18" s="42" t="s">
        <v>53</v>
      </c>
      <c r="B18" s="8" t="s">
        <v>5</v>
      </c>
      <c r="C18" s="8">
        <v>430867</v>
      </c>
      <c r="D18" s="8">
        <v>115157</v>
      </c>
      <c r="E18" s="2" t="s">
        <v>155</v>
      </c>
      <c r="F18" s="9">
        <v>6</v>
      </c>
      <c r="G18" s="4"/>
      <c r="H18" s="7"/>
      <c r="I18" s="63"/>
    </row>
    <row r="19" spans="1:9" s="64" customFormat="1" ht="12.75" x14ac:dyDescent="0.2">
      <c r="A19" s="42" t="s">
        <v>54</v>
      </c>
      <c r="B19" s="8" t="s">
        <v>5</v>
      </c>
      <c r="C19" s="31">
        <v>411015</v>
      </c>
      <c r="D19" s="31">
        <v>115159</v>
      </c>
      <c r="E19" s="10" t="s">
        <v>200</v>
      </c>
      <c r="F19" s="9">
        <v>5</v>
      </c>
      <c r="G19" s="4"/>
      <c r="H19" s="7"/>
      <c r="I19" s="63"/>
    </row>
    <row r="20" spans="1:9" s="64" customFormat="1" ht="12.75" x14ac:dyDescent="0.2">
      <c r="A20" s="42" t="s">
        <v>8</v>
      </c>
      <c r="B20" s="8" t="s">
        <v>5</v>
      </c>
      <c r="C20" s="31">
        <v>433641</v>
      </c>
      <c r="D20" s="31">
        <v>112486</v>
      </c>
      <c r="E20" s="10" t="s">
        <v>201</v>
      </c>
      <c r="F20" s="9">
        <v>5</v>
      </c>
      <c r="G20" s="4"/>
      <c r="H20" s="7"/>
      <c r="I20" s="63"/>
    </row>
    <row r="21" spans="1:9" s="64" customFormat="1" ht="12.75" x14ac:dyDescent="0.2">
      <c r="A21" s="42" t="s">
        <v>9</v>
      </c>
      <c r="B21" s="8" t="s">
        <v>5</v>
      </c>
      <c r="C21" s="31">
        <v>433112</v>
      </c>
      <c r="D21" s="31">
        <v>115160</v>
      </c>
      <c r="E21" s="11" t="s">
        <v>202</v>
      </c>
      <c r="F21" s="9">
        <v>5</v>
      </c>
      <c r="G21" s="4"/>
      <c r="H21" s="7"/>
      <c r="I21" s="63"/>
    </row>
    <row r="22" spans="1:9" s="64" customFormat="1" ht="12.75" x14ac:dyDescent="0.2">
      <c r="A22" s="42" t="s">
        <v>10</v>
      </c>
      <c r="B22" s="8" t="s">
        <v>5</v>
      </c>
      <c r="C22" s="31">
        <v>411017</v>
      </c>
      <c r="D22" s="31">
        <v>115161</v>
      </c>
      <c r="E22" s="11" t="s">
        <v>203</v>
      </c>
      <c r="F22" s="9">
        <v>4</v>
      </c>
      <c r="G22" s="4"/>
      <c r="H22" s="7"/>
      <c r="I22" s="63"/>
    </row>
    <row r="23" spans="1:9" s="64" customFormat="1" ht="12.75" x14ac:dyDescent="0.2">
      <c r="A23" s="42" t="s">
        <v>11</v>
      </c>
      <c r="B23" s="8" t="s">
        <v>5</v>
      </c>
      <c r="C23" s="31">
        <v>424102</v>
      </c>
      <c r="D23" s="31">
        <v>112487</v>
      </c>
      <c r="E23" s="11" t="s">
        <v>204</v>
      </c>
      <c r="F23" s="9">
        <v>5</v>
      </c>
      <c r="G23" s="4"/>
      <c r="H23" s="7"/>
      <c r="I23" s="63"/>
    </row>
    <row r="24" spans="1:9" s="64" customFormat="1" ht="12.75" x14ac:dyDescent="0.2">
      <c r="A24" s="42" t="s">
        <v>12</v>
      </c>
      <c r="B24" s="8" t="s">
        <v>5</v>
      </c>
      <c r="C24" s="31">
        <v>424101</v>
      </c>
      <c r="D24" s="31">
        <v>115162</v>
      </c>
      <c r="E24" s="11" t="s">
        <v>205</v>
      </c>
      <c r="F24" s="9">
        <v>3</v>
      </c>
      <c r="G24" s="4"/>
      <c r="H24" s="7"/>
      <c r="I24" s="63"/>
    </row>
    <row r="25" spans="1:9" s="64" customFormat="1" ht="12.75" x14ac:dyDescent="0.2">
      <c r="A25" s="42" t="s">
        <v>13</v>
      </c>
      <c r="B25" s="8" t="s">
        <v>5</v>
      </c>
      <c r="C25" s="31">
        <v>424823</v>
      </c>
      <c r="D25" s="31">
        <v>115163</v>
      </c>
      <c r="E25" s="11" t="s">
        <v>206</v>
      </c>
      <c r="F25" s="9">
        <v>5</v>
      </c>
      <c r="G25" s="4"/>
      <c r="H25" s="7"/>
      <c r="I25" s="63"/>
    </row>
    <row r="26" spans="1:9" s="64" customFormat="1" ht="23.25" customHeight="1" x14ac:dyDescent="0.2">
      <c r="A26" s="42" t="s">
        <v>14</v>
      </c>
      <c r="B26" s="8" t="s">
        <v>5</v>
      </c>
      <c r="C26" s="31">
        <v>454353</v>
      </c>
      <c r="D26" s="31">
        <v>115164</v>
      </c>
      <c r="E26" s="11" t="s">
        <v>207</v>
      </c>
      <c r="F26" s="9">
        <v>2</v>
      </c>
      <c r="G26" s="4"/>
      <c r="H26" s="7"/>
      <c r="I26" s="63"/>
    </row>
    <row r="27" spans="1:9" s="64" customFormat="1" ht="15.75" customHeight="1" x14ac:dyDescent="0.2">
      <c r="A27" s="57"/>
      <c r="B27" s="67"/>
      <c r="C27" s="67"/>
      <c r="D27" s="70"/>
      <c r="E27" s="71"/>
      <c r="F27" s="69"/>
      <c r="G27" s="61"/>
      <c r="H27" s="5"/>
      <c r="I27" s="63"/>
    </row>
    <row r="28" spans="1:9" s="64" customFormat="1" ht="26.25" customHeight="1" x14ac:dyDescent="0.2">
      <c r="A28" s="57"/>
      <c r="B28" s="67"/>
      <c r="C28" s="67"/>
      <c r="D28" s="70"/>
      <c r="E28" s="72" t="s">
        <v>139</v>
      </c>
      <c r="F28" s="69"/>
      <c r="G28" s="61"/>
      <c r="H28" s="62"/>
      <c r="I28" s="63"/>
    </row>
    <row r="29" spans="1:9" s="64" customFormat="1" ht="23.25" customHeight="1" x14ac:dyDescent="0.2">
      <c r="A29" s="42" t="s">
        <v>15</v>
      </c>
      <c r="B29" s="1" t="s">
        <v>4</v>
      </c>
      <c r="C29" s="20">
        <v>409706</v>
      </c>
      <c r="D29" s="20">
        <v>115165</v>
      </c>
      <c r="E29" s="12" t="s">
        <v>115</v>
      </c>
      <c r="F29" s="3">
        <v>500</v>
      </c>
      <c r="G29" s="4"/>
      <c r="H29" s="7"/>
      <c r="I29" s="63"/>
    </row>
    <row r="30" spans="1:9" s="64" customFormat="1" ht="26.25" customHeight="1" x14ac:dyDescent="0.2">
      <c r="A30" s="42" t="s">
        <v>16</v>
      </c>
      <c r="B30" s="1" t="s">
        <v>4</v>
      </c>
      <c r="C30" s="20">
        <v>409703</v>
      </c>
      <c r="D30" s="20">
        <v>116691</v>
      </c>
      <c r="E30" s="39" t="s">
        <v>122</v>
      </c>
      <c r="F30" s="3">
        <v>500</v>
      </c>
      <c r="G30" s="4"/>
      <c r="H30" s="7"/>
      <c r="I30" s="63"/>
    </row>
    <row r="31" spans="1:9" s="64" customFormat="1" ht="15" customHeight="1" x14ac:dyDescent="0.2">
      <c r="A31" s="42" t="s">
        <v>17</v>
      </c>
      <c r="B31" s="1" t="s">
        <v>76</v>
      </c>
      <c r="C31" s="103">
        <v>450193</v>
      </c>
      <c r="D31" s="20">
        <v>116692</v>
      </c>
      <c r="E31" s="35" t="s">
        <v>130</v>
      </c>
      <c r="F31" s="3">
        <v>10</v>
      </c>
      <c r="G31" s="4"/>
      <c r="H31" s="7"/>
      <c r="I31" s="63"/>
    </row>
    <row r="32" spans="1:9" s="64" customFormat="1" ht="12.75" x14ac:dyDescent="0.2">
      <c r="A32" s="42" t="s">
        <v>18</v>
      </c>
      <c r="B32" s="8" t="s">
        <v>5</v>
      </c>
      <c r="C32" s="103">
        <v>412677</v>
      </c>
      <c r="D32" s="20">
        <v>115166</v>
      </c>
      <c r="E32" s="12" t="s">
        <v>114</v>
      </c>
      <c r="F32" s="3">
        <v>10</v>
      </c>
      <c r="G32" s="4"/>
      <c r="H32" s="7"/>
      <c r="I32" s="63"/>
    </row>
    <row r="33" spans="1:9" s="64" customFormat="1" ht="15" customHeight="1" x14ac:dyDescent="0.2">
      <c r="A33" s="57"/>
      <c r="B33" s="67"/>
      <c r="C33" s="67"/>
      <c r="D33" s="73"/>
      <c r="E33" s="74"/>
      <c r="F33" s="60"/>
      <c r="G33" s="61"/>
      <c r="H33" s="5"/>
      <c r="I33" s="63"/>
    </row>
    <row r="34" spans="1:9" s="64" customFormat="1" ht="24" customHeight="1" x14ac:dyDescent="0.2">
      <c r="A34" s="57"/>
      <c r="B34" s="67"/>
      <c r="C34" s="67"/>
      <c r="D34" s="73"/>
      <c r="E34" s="76" t="s">
        <v>140</v>
      </c>
      <c r="F34" s="60"/>
      <c r="G34" s="61"/>
      <c r="H34" s="62"/>
      <c r="I34" s="63"/>
    </row>
    <row r="35" spans="1:9" s="64" customFormat="1" ht="12.75" x14ac:dyDescent="0.2">
      <c r="A35" s="42" t="s">
        <v>19</v>
      </c>
      <c r="B35" s="8" t="s">
        <v>5</v>
      </c>
      <c r="C35" s="17">
        <v>466986</v>
      </c>
      <c r="D35" s="17">
        <v>115167</v>
      </c>
      <c r="E35" s="13" t="s">
        <v>82</v>
      </c>
      <c r="F35" s="14">
        <v>12000</v>
      </c>
      <c r="G35" s="4"/>
      <c r="H35" s="7"/>
      <c r="I35" s="63"/>
    </row>
    <row r="36" spans="1:9" s="64" customFormat="1" ht="12.75" x14ac:dyDescent="0.2">
      <c r="A36" s="42" t="s">
        <v>20</v>
      </c>
      <c r="B36" s="8" t="s">
        <v>5</v>
      </c>
      <c r="C36" s="20">
        <v>439077</v>
      </c>
      <c r="D36" s="20">
        <v>115168</v>
      </c>
      <c r="E36" s="12" t="s">
        <v>70</v>
      </c>
      <c r="F36" s="3">
        <v>12000</v>
      </c>
      <c r="G36" s="4"/>
      <c r="H36" s="7"/>
      <c r="I36" s="63"/>
    </row>
    <row r="37" spans="1:9" s="64" customFormat="1" ht="12.75" x14ac:dyDescent="0.2">
      <c r="A37" s="42" t="s">
        <v>21</v>
      </c>
      <c r="B37" s="8" t="s">
        <v>5</v>
      </c>
      <c r="C37" s="20">
        <v>419390</v>
      </c>
      <c r="D37" s="20">
        <v>114363</v>
      </c>
      <c r="E37" s="12" t="s">
        <v>154</v>
      </c>
      <c r="F37" s="32">
        <v>10000</v>
      </c>
      <c r="G37" s="4"/>
      <c r="H37" s="7"/>
      <c r="I37" s="63"/>
    </row>
    <row r="38" spans="1:9" s="64" customFormat="1" ht="12.75" x14ac:dyDescent="0.2">
      <c r="A38" s="42" t="s">
        <v>22</v>
      </c>
      <c r="B38" s="8" t="s">
        <v>5</v>
      </c>
      <c r="C38" s="20">
        <v>280476</v>
      </c>
      <c r="D38" s="20">
        <v>116693</v>
      </c>
      <c r="E38" s="12" t="s">
        <v>107</v>
      </c>
      <c r="F38" s="3">
        <v>30</v>
      </c>
      <c r="G38" s="4"/>
      <c r="H38" s="7"/>
      <c r="I38" s="63"/>
    </row>
    <row r="39" spans="1:9" s="64" customFormat="1" ht="12.75" x14ac:dyDescent="0.2">
      <c r="A39" s="57"/>
      <c r="B39" s="67"/>
      <c r="C39" s="67"/>
      <c r="D39" s="73"/>
      <c r="E39" s="74"/>
      <c r="F39" s="60"/>
      <c r="G39" s="61"/>
      <c r="H39" s="5"/>
      <c r="I39" s="63"/>
    </row>
    <row r="40" spans="1:9" s="46" customFormat="1" ht="21.75" customHeight="1" x14ac:dyDescent="0.2">
      <c r="A40" s="47"/>
      <c r="B40" s="47"/>
      <c r="C40" s="47"/>
      <c r="D40" s="47"/>
      <c r="E40" s="50" t="s">
        <v>141</v>
      </c>
      <c r="F40" s="51"/>
      <c r="G40" s="79"/>
      <c r="H40" s="79"/>
      <c r="I40" s="80"/>
    </row>
    <row r="41" spans="1:9" s="64" customFormat="1" ht="12.75" x14ac:dyDescent="0.2">
      <c r="A41" s="42" t="s">
        <v>23</v>
      </c>
      <c r="B41" s="8" t="s">
        <v>5</v>
      </c>
      <c r="C41" s="20">
        <v>414616</v>
      </c>
      <c r="D41" s="20">
        <v>115169</v>
      </c>
      <c r="E41" s="12" t="s">
        <v>157</v>
      </c>
      <c r="F41" s="3">
        <v>200</v>
      </c>
      <c r="G41" s="4"/>
      <c r="H41" s="7"/>
      <c r="I41" s="63"/>
    </row>
    <row r="42" spans="1:9" s="64" customFormat="1" ht="13.5" customHeight="1" x14ac:dyDescent="0.2">
      <c r="A42" s="42" t="s">
        <v>55</v>
      </c>
      <c r="B42" s="8" t="s">
        <v>5</v>
      </c>
      <c r="C42" s="20">
        <v>409529</v>
      </c>
      <c r="D42" s="20">
        <v>115170</v>
      </c>
      <c r="E42" s="12" t="s">
        <v>158</v>
      </c>
      <c r="F42" s="3">
        <v>5</v>
      </c>
      <c r="G42" s="4"/>
      <c r="H42" s="7"/>
      <c r="I42" s="63"/>
    </row>
    <row r="43" spans="1:9" s="64" customFormat="1" ht="12.75" x14ac:dyDescent="0.2">
      <c r="A43" s="42" t="s">
        <v>24</v>
      </c>
      <c r="B43" s="8" t="s">
        <v>5</v>
      </c>
      <c r="C43" s="20">
        <v>409881</v>
      </c>
      <c r="D43" s="20">
        <v>114365</v>
      </c>
      <c r="E43" s="15" t="s">
        <v>83</v>
      </c>
      <c r="F43" s="3">
        <v>1</v>
      </c>
      <c r="G43" s="4"/>
      <c r="H43" s="7"/>
      <c r="I43" s="63"/>
    </row>
    <row r="44" spans="1:9" s="46" customFormat="1" ht="14.25" customHeight="1" x14ac:dyDescent="0.2">
      <c r="A44" s="42" t="s">
        <v>25</v>
      </c>
      <c r="B44" s="16" t="s">
        <v>56</v>
      </c>
      <c r="C44" s="17">
        <v>409031</v>
      </c>
      <c r="D44" s="17">
        <v>115234</v>
      </c>
      <c r="E44" s="18" t="s">
        <v>92</v>
      </c>
      <c r="F44" s="19">
        <v>100</v>
      </c>
      <c r="G44" s="21"/>
      <c r="H44" s="7"/>
      <c r="I44" s="80"/>
    </row>
    <row r="45" spans="1:9" s="46" customFormat="1" ht="14.25" customHeight="1" x14ac:dyDescent="0.2">
      <c r="A45" s="57"/>
      <c r="B45" s="82"/>
      <c r="C45" s="82"/>
      <c r="D45" s="77"/>
      <c r="E45" s="83"/>
      <c r="F45" s="84"/>
      <c r="G45" s="79"/>
      <c r="H45" s="5"/>
      <c r="I45" s="80"/>
    </row>
    <row r="46" spans="1:9" s="64" customFormat="1" ht="19.5" customHeight="1" x14ac:dyDescent="0.2">
      <c r="A46" s="57"/>
      <c r="B46" s="67"/>
      <c r="C46" s="67"/>
      <c r="D46" s="73"/>
      <c r="E46" s="76" t="s">
        <v>142</v>
      </c>
      <c r="F46" s="60"/>
      <c r="G46" s="61"/>
      <c r="H46" s="62"/>
      <c r="I46" s="63"/>
    </row>
    <row r="47" spans="1:9" s="64" customFormat="1" ht="25.5" x14ac:dyDescent="0.2">
      <c r="A47" s="42" t="s">
        <v>26</v>
      </c>
      <c r="B47" s="16" t="s">
        <v>5</v>
      </c>
      <c r="C47" s="17">
        <v>447475</v>
      </c>
      <c r="D47" s="17">
        <v>115171</v>
      </c>
      <c r="E47" s="13" t="s">
        <v>208</v>
      </c>
      <c r="F47" s="14">
        <v>35000</v>
      </c>
      <c r="G47" s="4"/>
      <c r="H47" s="7"/>
      <c r="I47" s="63"/>
    </row>
    <row r="48" spans="1:9" s="46" customFormat="1" ht="30.75" customHeight="1" x14ac:dyDescent="0.2">
      <c r="A48" s="42" t="s">
        <v>27</v>
      </c>
      <c r="B48" s="1" t="s">
        <v>56</v>
      </c>
      <c r="C48" s="20">
        <v>434966</v>
      </c>
      <c r="D48" s="20">
        <v>114367</v>
      </c>
      <c r="E48" s="12" t="s">
        <v>102</v>
      </c>
      <c r="F48" s="3">
        <v>20</v>
      </c>
      <c r="G48" s="21"/>
      <c r="H48" s="7"/>
      <c r="I48" s="80"/>
    </row>
    <row r="49" spans="1:9" s="46" customFormat="1" ht="13.5" customHeight="1" x14ac:dyDescent="0.2">
      <c r="A49" s="57"/>
      <c r="B49" s="58"/>
      <c r="C49" s="58"/>
      <c r="D49" s="73"/>
      <c r="E49" s="74"/>
      <c r="F49" s="60"/>
      <c r="G49" s="79"/>
      <c r="H49" s="5"/>
      <c r="I49" s="80"/>
    </row>
    <row r="50" spans="1:9" s="64" customFormat="1" ht="27" customHeight="1" x14ac:dyDescent="0.2">
      <c r="A50" s="57"/>
      <c r="B50" s="82"/>
      <c r="C50" s="82"/>
      <c r="D50" s="77"/>
      <c r="E50" s="85" t="s">
        <v>143</v>
      </c>
      <c r="F50" s="78"/>
      <c r="G50" s="61"/>
      <c r="H50" s="62"/>
      <c r="I50" s="63"/>
    </row>
    <row r="51" spans="1:9" s="64" customFormat="1" ht="12.75" x14ac:dyDescent="0.2">
      <c r="A51" s="42" t="s">
        <v>28</v>
      </c>
      <c r="B51" s="1" t="s">
        <v>56</v>
      </c>
      <c r="C51" s="1">
        <v>427478</v>
      </c>
      <c r="D51" s="1">
        <v>115172</v>
      </c>
      <c r="E51" s="6" t="s">
        <v>183</v>
      </c>
      <c r="F51" s="3">
        <v>12</v>
      </c>
      <c r="G51" s="4"/>
      <c r="H51" s="7"/>
      <c r="I51" s="63"/>
    </row>
    <row r="52" spans="1:9" s="64" customFormat="1" ht="12.75" x14ac:dyDescent="0.2">
      <c r="A52" s="42" t="s">
        <v>29</v>
      </c>
      <c r="B52" s="1" t="s">
        <v>76</v>
      </c>
      <c r="C52" s="1">
        <v>427479</v>
      </c>
      <c r="D52" s="1">
        <v>115173</v>
      </c>
      <c r="E52" s="6" t="s">
        <v>159</v>
      </c>
      <c r="F52" s="3">
        <v>2000</v>
      </c>
      <c r="G52" s="4"/>
      <c r="H52" s="7"/>
      <c r="I52" s="63"/>
    </row>
    <row r="53" spans="1:9" s="64" customFormat="1" ht="12.75" x14ac:dyDescent="0.2">
      <c r="A53" s="57"/>
      <c r="B53" s="58"/>
      <c r="C53" s="58"/>
      <c r="D53" s="58"/>
      <c r="E53" s="68"/>
      <c r="F53" s="60"/>
      <c r="G53" s="61"/>
      <c r="H53" s="5"/>
      <c r="I53" s="63"/>
    </row>
    <row r="54" spans="1:9" s="64" customFormat="1" ht="21" customHeight="1" x14ac:dyDescent="0.2">
      <c r="A54" s="57"/>
      <c r="B54" s="58"/>
      <c r="C54" s="58"/>
      <c r="D54" s="58"/>
      <c r="E54" s="66" t="s">
        <v>224</v>
      </c>
      <c r="F54" s="60"/>
      <c r="G54" s="61"/>
      <c r="H54" s="62"/>
      <c r="I54" s="63"/>
    </row>
    <row r="55" spans="1:9" s="64" customFormat="1" ht="12.75" x14ac:dyDescent="0.2">
      <c r="A55" s="42" t="s">
        <v>30</v>
      </c>
      <c r="B55" s="1" t="s">
        <v>185</v>
      </c>
      <c r="C55" s="20">
        <v>350092</v>
      </c>
      <c r="D55" s="20">
        <v>115174</v>
      </c>
      <c r="E55" s="12" t="s">
        <v>184</v>
      </c>
      <c r="F55" s="3">
        <v>1</v>
      </c>
      <c r="G55" s="4"/>
      <c r="H55" s="7"/>
      <c r="I55" s="63"/>
    </row>
    <row r="56" spans="1:9" s="64" customFormat="1" ht="12.75" x14ac:dyDescent="0.2">
      <c r="A56" s="57"/>
      <c r="B56" s="58"/>
      <c r="C56" s="58"/>
      <c r="D56" s="73"/>
      <c r="E56" s="74"/>
      <c r="F56" s="60"/>
      <c r="G56" s="61"/>
      <c r="H56" s="5"/>
      <c r="I56" s="63"/>
    </row>
    <row r="57" spans="1:9" s="64" customFormat="1" ht="21.75" customHeight="1" x14ac:dyDescent="0.2">
      <c r="A57" s="57"/>
      <c r="B57" s="58"/>
      <c r="C57" s="58"/>
      <c r="D57" s="73"/>
      <c r="E57" s="76" t="s">
        <v>144</v>
      </c>
      <c r="F57" s="60"/>
      <c r="G57" s="61"/>
      <c r="H57" s="62"/>
      <c r="I57" s="63"/>
    </row>
    <row r="58" spans="1:9" s="64" customFormat="1" ht="12.75" x14ac:dyDescent="0.2">
      <c r="A58" s="42" t="s">
        <v>31</v>
      </c>
      <c r="B58" s="1" t="s">
        <v>1</v>
      </c>
      <c r="C58" s="20">
        <v>357756</v>
      </c>
      <c r="D58" s="20">
        <v>115176</v>
      </c>
      <c r="E58" s="12" t="s">
        <v>84</v>
      </c>
      <c r="F58" s="9">
        <v>10</v>
      </c>
      <c r="G58" s="4"/>
      <c r="H58" s="7"/>
      <c r="I58" s="63"/>
    </row>
    <row r="59" spans="1:9" s="64" customFormat="1" ht="12.75" x14ac:dyDescent="0.2">
      <c r="A59" s="42" t="s">
        <v>32</v>
      </c>
      <c r="B59" s="1" t="s">
        <v>1</v>
      </c>
      <c r="C59" s="20">
        <v>382447</v>
      </c>
      <c r="D59" s="20">
        <v>117505</v>
      </c>
      <c r="E59" s="12" t="s">
        <v>186</v>
      </c>
      <c r="F59" s="9">
        <v>10</v>
      </c>
      <c r="G59" s="4"/>
      <c r="H59" s="7"/>
      <c r="I59" s="63"/>
    </row>
    <row r="60" spans="1:9" s="64" customFormat="1" ht="12.75" x14ac:dyDescent="0.2">
      <c r="A60" s="42" t="s">
        <v>33</v>
      </c>
      <c r="B60" s="1" t="s">
        <v>1</v>
      </c>
      <c r="C60" s="20">
        <v>280350</v>
      </c>
      <c r="D60" s="20">
        <v>115177</v>
      </c>
      <c r="E60" s="12" t="s">
        <v>85</v>
      </c>
      <c r="F60" s="3">
        <v>10</v>
      </c>
      <c r="G60" s="4"/>
      <c r="H60" s="7"/>
      <c r="I60" s="63"/>
    </row>
    <row r="61" spans="1:9" s="64" customFormat="1" ht="12.75" x14ac:dyDescent="0.2">
      <c r="A61" s="42" t="s">
        <v>34</v>
      </c>
      <c r="B61" s="1" t="s">
        <v>1</v>
      </c>
      <c r="C61" s="20">
        <v>280351</v>
      </c>
      <c r="D61" s="20">
        <v>115178</v>
      </c>
      <c r="E61" s="12" t="s">
        <v>86</v>
      </c>
      <c r="F61" s="3">
        <v>10</v>
      </c>
      <c r="G61" s="4"/>
      <c r="H61" s="7"/>
      <c r="I61" s="63"/>
    </row>
    <row r="62" spans="1:9" s="64" customFormat="1" ht="12.75" x14ac:dyDescent="0.2">
      <c r="A62" s="42" t="s">
        <v>35</v>
      </c>
      <c r="B62" s="8" t="s">
        <v>1</v>
      </c>
      <c r="C62" s="20">
        <v>280353</v>
      </c>
      <c r="D62" s="20">
        <v>115179</v>
      </c>
      <c r="E62" s="12" t="s">
        <v>87</v>
      </c>
      <c r="F62" s="19">
        <v>20</v>
      </c>
      <c r="G62" s="4"/>
      <c r="H62" s="7"/>
      <c r="I62" s="63"/>
    </row>
    <row r="63" spans="1:9" s="64" customFormat="1" ht="12" customHeight="1" x14ac:dyDescent="0.2">
      <c r="A63" s="42" t="s">
        <v>36</v>
      </c>
      <c r="B63" s="1" t="s">
        <v>1</v>
      </c>
      <c r="C63" s="20">
        <v>333587</v>
      </c>
      <c r="D63" s="20">
        <v>115180</v>
      </c>
      <c r="E63" s="12" t="s">
        <v>88</v>
      </c>
      <c r="F63" s="3">
        <v>12</v>
      </c>
      <c r="G63" s="4"/>
      <c r="H63" s="7"/>
      <c r="I63" s="63"/>
    </row>
    <row r="64" spans="1:9" s="64" customFormat="1" ht="14.25" customHeight="1" x14ac:dyDescent="0.2">
      <c r="A64" s="57"/>
      <c r="B64" s="58"/>
      <c r="C64" s="58"/>
      <c r="D64" s="73"/>
      <c r="E64" s="74"/>
      <c r="F64" s="60"/>
      <c r="G64" s="61"/>
      <c r="H64" s="5"/>
      <c r="I64" s="63"/>
    </row>
    <row r="65" spans="1:9" s="64" customFormat="1" ht="19.5" customHeight="1" x14ac:dyDescent="0.2">
      <c r="A65" s="57"/>
      <c r="B65" s="58"/>
      <c r="C65" s="58"/>
      <c r="D65" s="73"/>
      <c r="E65" s="76" t="s">
        <v>145</v>
      </c>
      <c r="F65" s="60"/>
      <c r="G65" s="61"/>
      <c r="H65" s="62"/>
      <c r="I65" s="63"/>
    </row>
    <row r="66" spans="1:9" s="64" customFormat="1" ht="39" customHeight="1" x14ac:dyDescent="0.2">
      <c r="A66" s="42" t="s">
        <v>37</v>
      </c>
      <c r="B66" s="1" t="s">
        <v>109</v>
      </c>
      <c r="C66" s="20">
        <v>356905</v>
      </c>
      <c r="D66" s="20">
        <v>115181</v>
      </c>
      <c r="E66" s="12" t="s">
        <v>108</v>
      </c>
      <c r="F66" s="9">
        <v>25</v>
      </c>
      <c r="G66" s="4"/>
      <c r="H66" s="5"/>
      <c r="I66" s="63"/>
    </row>
    <row r="67" spans="1:9" s="64" customFormat="1" ht="19.5" customHeight="1" x14ac:dyDescent="0.2">
      <c r="A67" s="57"/>
      <c r="B67" s="58"/>
      <c r="C67" s="58"/>
      <c r="D67" s="73"/>
      <c r="E67" s="74"/>
      <c r="F67" s="69"/>
      <c r="G67" s="61"/>
      <c r="H67" s="86"/>
      <c r="I67" s="63"/>
    </row>
    <row r="68" spans="1:9" s="64" customFormat="1" ht="12.75" x14ac:dyDescent="0.2">
      <c r="A68" s="57"/>
      <c r="B68" s="58"/>
      <c r="C68" s="58"/>
      <c r="D68" s="73"/>
      <c r="E68" s="76" t="s">
        <v>146</v>
      </c>
      <c r="F68" s="69"/>
      <c r="G68" s="61"/>
      <c r="H68" s="62"/>
      <c r="I68" s="63"/>
    </row>
    <row r="69" spans="1:9" s="64" customFormat="1" ht="17.25" customHeight="1" x14ac:dyDescent="0.2">
      <c r="A69" s="42" t="s">
        <v>38</v>
      </c>
      <c r="B69" s="1" t="s">
        <v>1</v>
      </c>
      <c r="C69" s="20">
        <v>357757</v>
      </c>
      <c r="D69" s="20">
        <v>117506</v>
      </c>
      <c r="E69" s="12" t="s">
        <v>187</v>
      </c>
      <c r="F69" s="9">
        <v>20</v>
      </c>
      <c r="G69" s="4"/>
      <c r="H69" s="7"/>
      <c r="I69" s="63"/>
    </row>
    <row r="70" spans="1:9" s="64" customFormat="1" ht="44.25" customHeight="1" x14ac:dyDescent="0.2">
      <c r="A70" s="42" t="s">
        <v>39</v>
      </c>
      <c r="B70" s="1" t="s">
        <v>5</v>
      </c>
      <c r="C70" s="1">
        <v>327536</v>
      </c>
      <c r="D70" s="1">
        <v>115182</v>
      </c>
      <c r="E70" s="6" t="s">
        <v>110</v>
      </c>
      <c r="F70" s="3">
        <v>10</v>
      </c>
      <c r="G70" s="4"/>
      <c r="H70" s="7"/>
      <c r="I70" s="63"/>
    </row>
    <row r="71" spans="1:9" s="64" customFormat="1" ht="15" customHeight="1" x14ac:dyDescent="0.2">
      <c r="A71" s="57"/>
      <c r="B71" s="58"/>
      <c r="C71" s="58"/>
      <c r="D71" s="58"/>
      <c r="E71" s="68"/>
      <c r="F71" s="60"/>
      <c r="G71" s="61"/>
      <c r="H71" s="5"/>
      <c r="I71" s="63"/>
    </row>
    <row r="72" spans="1:9" s="64" customFormat="1" ht="19.5" customHeight="1" x14ac:dyDescent="0.2">
      <c r="A72" s="57"/>
      <c r="B72" s="58"/>
      <c r="C72" s="58"/>
      <c r="D72" s="58"/>
      <c r="E72" s="66" t="s">
        <v>147</v>
      </c>
      <c r="F72" s="60"/>
      <c r="G72" s="61"/>
      <c r="H72" s="62"/>
      <c r="I72" s="63"/>
    </row>
    <row r="73" spans="1:9" s="64" customFormat="1" ht="32.25" customHeight="1" x14ac:dyDescent="0.2">
      <c r="A73" s="42" t="s">
        <v>40</v>
      </c>
      <c r="B73" s="1" t="s">
        <v>4</v>
      </c>
      <c r="C73" s="103">
        <v>434561</v>
      </c>
      <c r="D73" s="20">
        <v>115183</v>
      </c>
      <c r="E73" s="12" t="s">
        <v>132</v>
      </c>
      <c r="F73" s="3">
        <v>250</v>
      </c>
      <c r="G73" s="4"/>
      <c r="H73" s="5"/>
      <c r="I73" s="63"/>
    </row>
    <row r="74" spans="1:9" s="64" customFormat="1" ht="20.25" customHeight="1" x14ac:dyDescent="0.2">
      <c r="A74" s="57"/>
      <c r="B74" s="58"/>
      <c r="C74" s="58"/>
      <c r="D74" s="73"/>
      <c r="E74" s="74"/>
      <c r="F74" s="60"/>
      <c r="G74" s="61"/>
      <c r="H74" s="86"/>
      <c r="I74" s="63"/>
    </row>
    <row r="75" spans="1:9" s="64" customFormat="1" ht="17.25" customHeight="1" x14ac:dyDescent="0.2">
      <c r="A75" s="57"/>
      <c r="B75" s="58"/>
      <c r="C75" s="58"/>
      <c r="D75" s="73"/>
      <c r="E75" s="76" t="s">
        <v>148</v>
      </c>
      <c r="F75" s="60"/>
      <c r="G75" s="61"/>
      <c r="H75" s="62"/>
      <c r="I75" s="63"/>
    </row>
    <row r="76" spans="1:9" s="64" customFormat="1" ht="48.75" customHeight="1" x14ac:dyDescent="0.2">
      <c r="A76" s="42" t="s">
        <v>41</v>
      </c>
      <c r="B76" s="22" t="s">
        <v>2</v>
      </c>
      <c r="C76" s="20">
        <v>337768</v>
      </c>
      <c r="D76" s="20">
        <v>115184</v>
      </c>
      <c r="E76" s="12" t="s">
        <v>120</v>
      </c>
      <c r="F76" s="3">
        <v>30</v>
      </c>
      <c r="G76" s="104"/>
      <c r="H76" s="7"/>
      <c r="I76" s="63"/>
    </row>
    <row r="77" spans="1:9" s="64" customFormat="1" ht="39.75" customHeight="1" x14ac:dyDescent="0.2">
      <c r="A77" s="42" t="s">
        <v>42</v>
      </c>
      <c r="B77" s="22" t="s">
        <v>2</v>
      </c>
      <c r="C77" s="20">
        <v>337471</v>
      </c>
      <c r="D77" s="20">
        <v>115185</v>
      </c>
      <c r="E77" s="12" t="s">
        <v>121</v>
      </c>
      <c r="F77" s="3">
        <v>50</v>
      </c>
      <c r="G77" s="104"/>
      <c r="H77" s="7"/>
      <c r="I77" s="63"/>
    </row>
    <row r="78" spans="1:9" s="64" customFormat="1" ht="26.25" customHeight="1" x14ac:dyDescent="0.2">
      <c r="A78" s="42" t="s">
        <v>43</v>
      </c>
      <c r="B78" s="22" t="s">
        <v>2</v>
      </c>
      <c r="C78" s="20">
        <v>343029</v>
      </c>
      <c r="D78" s="20">
        <v>115191</v>
      </c>
      <c r="E78" s="12" t="s">
        <v>89</v>
      </c>
      <c r="F78" s="3">
        <v>100</v>
      </c>
      <c r="G78" s="104"/>
      <c r="H78" s="7"/>
      <c r="I78" s="63"/>
    </row>
    <row r="79" spans="1:9" s="64" customFormat="1" ht="76.5" customHeight="1" x14ac:dyDescent="0.2">
      <c r="A79" s="42" t="s">
        <v>44</v>
      </c>
      <c r="B79" s="22" t="s">
        <v>2</v>
      </c>
      <c r="C79" s="20">
        <v>396034</v>
      </c>
      <c r="D79" s="20">
        <v>2720</v>
      </c>
      <c r="E79" s="12" t="s">
        <v>119</v>
      </c>
      <c r="F79" s="3">
        <v>24</v>
      </c>
      <c r="G79" s="104"/>
      <c r="H79" s="7"/>
      <c r="I79" s="63"/>
    </row>
    <row r="80" spans="1:9" s="64" customFormat="1" ht="16.5" customHeight="1" x14ac:dyDescent="0.2">
      <c r="A80" s="57"/>
      <c r="B80" s="87"/>
      <c r="C80" s="87"/>
      <c r="D80" s="73"/>
      <c r="E80" s="74"/>
      <c r="F80" s="60"/>
      <c r="G80" s="61"/>
      <c r="H80" s="5"/>
      <c r="I80" s="63"/>
    </row>
    <row r="81" spans="1:9" s="64" customFormat="1" ht="27" customHeight="1" x14ac:dyDescent="0.2">
      <c r="A81" s="57"/>
      <c r="B81" s="87"/>
      <c r="C81" s="87"/>
      <c r="D81" s="73"/>
      <c r="E81" s="76" t="s">
        <v>149</v>
      </c>
      <c r="F81" s="60"/>
      <c r="G81" s="61"/>
      <c r="H81" s="62"/>
      <c r="I81" s="63"/>
    </row>
    <row r="82" spans="1:9" s="64" customFormat="1" ht="66.75" customHeight="1" x14ac:dyDescent="0.2">
      <c r="A82" s="42" t="s">
        <v>45</v>
      </c>
      <c r="B82" s="42" t="s">
        <v>4</v>
      </c>
      <c r="C82" s="23" t="s">
        <v>215</v>
      </c>
      <c r="D82" s="23" t="s">
        <v>97</v>
      </c>
      <c r="E82" s="33" t="s">
        <v>123</v>
      </c>
      <c r="F82" s="3">
        <v>1200</v>
      </c>
      <c r="G82" s="4"/>
      <c r="H82" s="7"/>
      <c r="I82" s="63"/>
    </row>
    <row r="83" spans="1:9" s="64" customFormat="1" ht="61.5" customHeight="1" x14ac:dyDescent="0.2">
      <c r="A83" s="42" t="s">
        <v>46</v>
      </c>
      <c r="B83" s="42" t="s">
        <v>4</v>
      </c>
      <c r="C83" s="23" t="s">
        <v>216</v>
      </c>
      <c r="D83" s="23" t="s">
        <v>225</v>
      </c>
      <c r="E83" s="33" t="s">
        <v>124</v>
      </c>
      <c r="F83" s="3">
        <v>1000</v>
      </c>
      <c r="G83" s="4"/>
      <c r="H83" s="7"/>
      <c r="I83" s="63"/>
    </row>
    <row r="84" spans="1:9" s="46" customFormat="1" ht="75.75" customHeight="1" x14ac:dyDescent="0.2">
      <c r="A84" s="42" t="s">
        <v>47</v>
      </c>
      <c r="B84" s="23" t="s">
        <v>4</v>
      </c>
      <c r="C84" s="23" t="s">
        <v>217</v>
      </c>
      <c r="D84" s="23" t="s">
        <v>98</v>
      </c>
      <c r="E84" s="33" t="s">
        <v>125</v>
      </c>
      <c r="F84" s="24">
        <v>1200</v>
      </c>
      <c r="G84" s="4"/>
      <c r="H84" s="7"/>
      <c r="I84" s="80"/>
    </row>
    <row r="85" spans="1:9" s="46" customFormat="1" ht="63" customHeight="1" x14ac:dyDescent="0.2">
      <c r="A85" s="42" t="s">
        <v>48</v>
      </c>
      <c r="B85" s="23" t="s">
        <v>4</v>
      </c>
      <c r="C85" s="23" t="s">
        <v>218</v>
      </c>
      <c r="D85" s="23" t="s">
        <v>99</v>
      </c>
      <c r="E85" s="33" t="s">
        <v>126</v>
      </c>
      <c r="F85" s="24">
        <v>360</v>
      </c>
      <c r="G85" s="4"/>
      <c r="H85" s="7"/>
      <c r="I85" s="80"/>
    </row>
    <row r="86" spans="1:9" s="46" customFormat="1" ht="73.5" customHeight="1" x14ac:dyDescent="0.2">
      <c r="A86" s="42" t="s">
        <v>49</v>
      </c>
      <c r="B86" s="23" t="s">
        <v>4</v>
      </c>
      <c r="C86" s="23" t="s">
        <v>219</v>
      </c>
      <c r="D86" s="23" t="s">
        <v>100</v>
      </c>
      <c r="E86" s="34" t="s">
        <v>127</v>
      </c>
      <c r="F86" s="24">
        <v>6</v>
      </c>
      <c r="G86" s="4"/>
      <c r="H86" s="7"/>
      <c r="I86" s="80"/>
    </row>
    <row r="87" spans="1:9" s="46" customFormat="1" ht="64.5" customHeight="1" x14ac:dyDescent="0.2">
      <c r="A87" s="42" t="s">
        <v>171</v>
      </c>
      <c r="B87" s="23" t="s">
        <v>4</v>
      </c>
      <c r="C87" s="23" t="s">
        <v>220</v>
      </c>
      <c r="D87" s="23" t="s">
        <v>101</v>
      </c>
      <c r="E87" s="34" t="s">
        <v>128</v>
      </c>
      <c r="F87" s="24">
        <v>1200</v>
      </c>
      <c r="G87" s="4"/>
      <c r="H87" s="7"/>
      <c r="I87" s="80"/>
    </row>
    <row r="88" spans="1:9" s="46" customFormat="1" ht="17.25" customHeight="1" x14ac:dyDescent="0.2">
      <c r="A88" s="57"/>
      <c r="B88" s="88"/>
      <c r="C88" s="88"/>
      <c r="D88" s="88"/>
      <c r="E88" s="90"/>
      <c r="F88" s="89"/>
      <c r="G88" s="79"/>
      <c r="H88" s="5"/>
      <c r="I88" s="80"/>
    </row>
    <row r="89" spans="1:9" s="64" customFormat="1" ht="18" customHeight="1" x14ac:dyDescent="0.2">
      <c r="A89" s="57"/>
      <c r="B89" s="87"/>
      <c r="C89" s="87"/>
      <c r="D89" s="60"/>
      <c r="E89" s="72" t="s">
        <v>160</v>
      </c>
      <c r="F89" s="91"/>
      <c r="G89" s="61"/>
      <c r="H89" s="62"/>
      <c r="I89" s="63"/>
    </row>
    <row r="90" spans="1:9" s="46" customFormat="1" ht="63" customHeight="1" x14ac:dyDescent="0.2">
      <c r="A90" s="42" t="s">
        <v>172</v>
      </c>
      <c r="B90" s="23" t="s">
        <v>4</v>
      </c>
      <c r="C90" s="23" t="s">
        <v>221</v>
      </c>
      <c r="D90" s="23" t="s">
        <v>103</v>
      </c>
      <c r="E90" s="15" t="s">
        <v>129</v>
      </c>
      <c r="F90" s="24">
        <v>800</v>
      </c>
      <c r="G90" s="21"/>
      <c r="H90" s="7"/>
      <c r="I90" s="80"/>
    </row>
    <row r="91" spans="1:9" s="46" customFormat="1" ht="64.5" customHeight="1" x14ac:dyDescent="0.2">
      <c r="A91" s="42" t="s">
        <v>173</v>
      </c>
      <c r="B91" s="23" t="s">
        <v>4</v>
      </c>
      <c r="C91" s="23" t="s">
        <v>222</v>
      </c>
      <c r="D91" s="23" t="s">
        <v>104</v>
      </c>
      <c r="E91" s="40" t="s">
        <v>113</v>
      </c>
      <c r="F91" s="24">
        <v>800</v>
      </c>
      <c r="G91" s="21"/>
      <c r="H91" s="7"/>
      <c r="I91" s="80"/>
    </row>
    <row r="92" spans="1:9" s="46" customFormat="1" ht="36" customHeight="1" x14ac:dyDescent="0.2">
      <c r="A92" s="42" t="s">
        <v>174</v>
      </c>
      <c r="B92" s="23" t="s">
        <v>5</v>
      </c>
      <c r="C92" s="23" t="s">
        <v>223</v>
      </c>
      <c r="D92" s="23" t="s">
        <v>105</v>
      </c>
      <c r="E92" s="15" t="s">
        <v>131</v>
      </c>
      <c r="F92" s="24">
        <v>20</v>
      </c>
      <c r="G92" s="21"/>
      <c r="H92" s="7"/>
      <c r="I92" s="80"/>
    </row>
    <row r="93" spans="1:9" s="46" customFormat="1" ht="17.25" customHeight="1" x14ac:dyDescent="0.2">
      <c r="A93" s="57"/>
      <c r="B93" s="88"/>
      <c r="C93" s="88"/>
      <c r="D93" s="88"/>
      <c r="E93" s="81"/>
      <c r="F93" s="89"/>
      <c r="G93" s="79"/>
      <c r="H93" s="5"/>
      <c r="I93" s="80"/>
    </row>
    <row r="94" spans="1:9" s="46" customFormat="1" ht="21" customHeight="1" x14ac:dyDescent="0.2">
      <c r="A94" s="57"/>
      <c r="B94" s="88"/>
      <c r="C94" s="88"/>
      <c r="D94" s="88"/>
      <c r="E94" s="76" t="s">
        <v>161</v>
      </c>
      <c r="F94" s="89"/>
      <c r="G94" s="79"/>
      <c r="H94" s="62"/>
      <c r="I94" s="80"/>
    </row>
    <row r="95" spans="1:9" s="46" customFormat="1" ht="12.75" x14ac:dyDescent="0.2">
      <c r="A95" s="42" t="s">
        <v>175</v>
      </c>
      <c r="B95" s="1" t="s">
        <v>56</v>
      </c>
      <c r="C95" s="20">
        <v>436445</v>
      </c>
      <c r="D95" s="20">
        <v>114368</v>
      </c>
      <c r="E95" s="12" t="s">
        <v>90</v>
      </c>
      <c r="F95" s="3">
        <v>10</v>
      </c>
      <c r="G95" s="21"/>
      <c r="H95" s="5"/>
      <c r="I95" s="80"/>
    </row>
    <row r="96" spans="1:9" s="46" customFormat="1" ht="12.75" x14ac:dyDescent="0.2">
      <c r="A96" s="57"/>
      <c r="B96" s="58"/>
      <c r="C96" s="58"/>
      <c r="D96" s="73"/>
      <c r="E96" s="74"/>
      <c r="F96" s="60"/>
      <c r="G96" s="79"/>
      <c r="H96" s="86"/>
      <c r="I96" s="80"/>
    </row>
    <row r="97" spans="1:9" s="46" customFormat="1" ht="12.75" x14ac:dyDescent="0.2">
      <c r="A97" s="57"/>
      <c r="B97" s="58"/>
      <c r="C97" s="58"/>
      <c r="D97" s="73"/>
      <c r="E97" s="76" t="s">
        <v>162</v>
      </c>
      <c r="F97" s="60"/>
      <c r="G97" s="79"/>
      <c r="H97" s="62"/>
      <c r="I97" s="80"/>
    </row>
    <row r="98" spans="1:9" s="46" customFormat="1" ht="25.5" x14ac:dyDescent="0.2">
      <c r="A98" s="42" t="s">
        <v>176</v>
      </c>
      <c r="B98" s="1" t="s">
        <v>73</v>
      </c>
      <c r="C98" s="20">
        <v>396148</v>
      </c>
      <c r="D98" s="20">
        <v>115223</v>
      </c>
      <c r="E98" s="12" t="s">
        <v>188</v>
      </c>
      <c r="F98" s="3">
        <v>50</v>
      </c>
      <c r="G98" s="21"/>
      <c r="H98" s="7"/>
      <c r="I98" s="80"/>
    </row>
    <row r="99" spans="1:9" s="64" customFormat="1" ht="25.5" x14ac:dyDescent="0.2">
      <c r="A99" s="42" t="s">
        <v>177</v>
      </c>
      <c r="B99" s="1" t="s">
        <v>5</v>
      </c>
      <c r="C99" s="20">
        <v>409649</v>
      </c>
      <c r="D99" s="20">
        <v>115224</v>
      </c>
      <c r="E99" s="12" t="s">
        <v>189</v>
      </c>
      <c r="F99" s="3">
        <v>250</v>
      </c>
      <c r="G99" s="4"/>
      <c r="H99" s="7"/>
      <c r="I99" s="63"/>
    </row>
    <row r="100" spans="1:9" s="64" customFormat="1" ht="12.75" x14ac:dyDescent="0.2">
      <c r="A100" s="57"/>
      <c r="B100" s="58"/>
      <c r="C100" s="58"/>
      <c r="D100" s="73"/>
      <c r="E100" s="74"/>
      <c r="F100" s="60"/>
      <c r="G100" s="61"/>
      <c r="H100" s="5"/>
      <c r="I100" s="63"/>
    </row>
    <row r="101" spans="1:9" s="46" customFormat="1" ht="21" customHeight="1" x14ac:dyDescent="0.2">
      <c r="A101" s="47"/>
      <c r="B101" s="47"/>
      <c r="C101" s="47"/>
      <c r="D101" s="47"/>
      <c r="E101" s="50" t="s">
        <v>163</v>
      </c>
      <c r="F101" s="51"/>
      <c r="G101" s="79"/>
      <c r="H101" s="79"/>
      <c r="I101" s="80"/>
    </row>
    <row r="102" spans="1:9" s="64" customFormat="1" ht="13.5" customHeight="1" x14ac:dyDescent="0.2">
      <c r="A102" s="42" t="s">
        <v>178</v>
      </c>
      <c r="B102" s="1" t="s">
        <v>5</v>
      </c>
      <c r="C102" s="103">
        <v>452273</v>
      </c>
      <c r="D102" s="20">
        <v>115225</v>
      </c>
      <c r="E102" s="12" t="s">
        <v>211</v>
      </c>
      <c r="F102" s="3">
        <v>20</v>
      </c>
      <c r="G102" s="4"/>
      <c r="H102" s="7"/>
      <c r="I102" s="63"/>
    </row>
    <row r="103" spans="1:9" s="64" customFormat="1" ht="13.5" customHeight="1" x14ac:dyDescent="0.2">
      <c r="A103" s="42" t="s">
        <v>179</v>
      </c>
      <c r="B103" s="1" t="s">
        <v>5</v>
      </c>
      <c r="C103" s="103">
        <v>452272</v>
      </c>
      <c r="D103" s="20">
        <v>115226</v>
      </c>
      <c r="E103" s="12" t="s">
        <v>212</v>
      </c>
      <c r="F103" s="3">
        <v>20</v>
      </c>
      <c r="G103" s="4"/>
      <c r="H103" s="7"/>
      <c r="I103" s="63"/>
    </row>
    <row r="104" spans="1:9" s="64" customFormat="1" ht="13.5" customHeight="1" x14ac:dyDescent="0.2">
      <c r="A104" s="57"/>
      <c r="B104" s="58"/>
      <c r="C104" s="58"/>
      <c r="D104" s="73"/>
      <c r="E104" s="74"/>
      <c r="F104" s="60"/>
      <c r="G104" s="61"/>
      <c r="H104" s="5"/>
      <c r="I104" s="63"/>
    </row>
    <row r="105" spans="1:9" s="46" customFormat="1" ht="22.5" customHeight="1" x14ac:dyDescent="0.2">
      <c r="A105" s="47"/>
      <c r="B105" s="47"/>
      <c r="C105" s="47"/>
      <c r="D105" s="47"/>
      <c r="E105" s="76" t="s">
        <v>164</v>
      </c>
      <c r="F105" s="51"/>
      <c r="G105" s="79"/>
      <c r="H105" s="79"/>
      <c r="I105" s="80"/>
    </row>
    <row r="106" spans="1:9" s="46" customFormat="1" ht="12.75" x14ac:dyDescent="0.2">
      <c r="A106" s="42" t="s">
        <v>180</v>
      </c>
      <c r="B106" s="1" t="s">
        <v>5</v>
      </c>
      <c r="C106" s="20">
        <v>254237</v>
      </c>
      <c r="D106" s="20">
        <v>115229</v>
      </c>
      <c r="E106" s="12" t="s">
        <v>91</v>
      </c>
      <c r="F106" s="3">
        <v>2</v>
      </c>
      <c r="G106" s="104"/>
      <c r="H106" s="7"/>
      <c r="I106" s="80"/>
    </row>
    <row r="107" spans="1:9" s="46" customFormat="1" ht="12.75" x14ac:dyDescent="0.2">
      <c r="A107" s="42" t="s">
        <v>181</v>
      </c>
      <c r="B107" s="1" t="s">
        <v>5</v>
      </c>
      <c r="C107" s="20">
        <v>289860</v>
      </c>
      <c r="D107" s="20">
        <v>115236</v>
      </c>
      <c r="E107" s="15" t="s">
        <v>191</v>
      </c>
      <c r="F107" s="3">
        <v>5</v>
      </c>
      <c r="G107" s="105"/>
      <c r="H107" s="7"/>
      <c r="I107" s="80"/>
    </row>
    <row r="108" spans="1:9" s="46" customFormat="1" ht="12.75" x14ac:dyDescent="0.2">
      <c r="A108" s="57"/>
      <c r="B108" s="58"/>
      <c r="C108" s="58"/>
      <c r="D108" s="73"/>
      <c r="E108" s="81"/>
      <c r="F108" s="60"/>
      <c r="G108" s="79"/>
      <c r="H108" s="5"/>
      <c r="I108" s="80"/>
    </row>
    <row r="109" spans="1:9" s="46" customFormat="1" ht="22.5" customHeight="1" x14ac:dyDescent="0.2">
      <c r="A109" s="57"/>
      <c r="B109" s="58"/>
      <c r="C109" s="58"/>
      <c r="D109" s="73"/>
      <c r="E109" s="76" t="s">
        <v>165</v>
      </c>
      <c r="F109" s="60"/>
      <c r="G109" s="61"/>
      <c r="H109" s="62"/>
      <c r="I109" s="80"/>
    </row>
    <row r="110" spans="1:9" s="46" customFormat="1" ht="62.25" customHeight="1" x14ac:dyDescent="0.2">
      <c r="A110" s="42" t="s">
        <v>182</v>
      </c>
      <c r="B110" s="1" t="s">
        <v>5</v>
      </c>
      <c r="C110" s="108"/>
      <c r="D110" s="20">
        <v>116731</v>
      </c>
      <c r="E110" s="39" t="s">
        <v>213</v>
      </c>
      <c r="F110" s="3">
        <v>6</v>
      </c>
      <c r="G110" s="4"/>
      <c r="H110" s="5"/>
      <c r="I110" s="80"/>
    </row>
    <row r="111" spans="1:9" s="46" customFormat="1" ht="19.5" customHeight="1" x14ac:dyDescent="0.2">
      <c r="A111" s="57"/>
      <c r="B111" s="58"/>
      <c r="C111" s="58"/>
      <c r="D111" s="73"/>
      <c r="E111" s="75"/>
      <c r="F111" s="60"/>
      <c r="G111" s="61"/>
      <c r="H111" s="86"/>
      <c r="I111" s="80"/>
    </row>
    <row r="112" spans="1:9" s="93" customFormat="1" ht="21.75" customHeight="1" x14ac:dyDescent="0.2">
      <c r="A112" s="57"/>
      <c r="B112" s="58"/>
      <c r="C112" s="58"/>
      <c r="D112" s="58"/>
      <c r="E112" s="66" t="s">
        <v>166</v>
      </c>
      <c r="F112" s="60"/>
      <c r="G112" s="61"/>
      <c r="H112" s="62"/>
      <c r="I112" s="92"/>
    </row>
    <row r="113" spans="1:9" s="64" customFormat="1" ht="15.75" customHeight="1" x14ac:dyDescent="0.2">
      <c r="A113" s="42" t="s">
        <v>50</v>
      </c>
      <c r="B113" s="1" t="s">
        <v>5</v>
      </c>
      <c r="C113" s="1">
        <v>438222</v>
      </c>
      <c r="D113" s="1">
        <v>115230</v>
      </c>
      <c r="E113" s="25" t="s">
        <v>209</v>
      </c>
      <c r="F113" s="3">
        <v>10</v>
      </c>
      <c r="G113" s="4"/>
      <c r="H113" s="7"/>
      <c r="I113" s="63"/>
    </row>
    <row r="114" spans="1:9" s="64" customFormat="1" ht="15.75" customHeight="1" x14ac:dyDescent="0.2">
      <c r="A114" s="42" t="s">
        <v>51</v>
      </c>
      <c r="B114" s="1" t="s">
        <v>5</v>
      </c>
      <c r="C114" s="1">
        <v>419114</v>
      </c>
      <c r="D114" s="1">
        <v>115231</v>
      </c>
      <c r="E114" s="25" t="s">
        <v>210</v>
      </c>
      <c r="F114" s="3">
        <v>10</v>
      </c>
      <c r="G114" s="4"/>
      <c r="H114" s="7"/>
      <c r="I114" s="63"/>
    </row>
    <row r="115" spans="1:9" s="46" customFormat="1" ht="25.5" x14ac:dyDescent="0.2">
      <c r="A115" s="42" t="s">
        <v>57</v>
      </c>
      <c r="B115" s="1" t="s">
        <v>5</v>
      </c>
      <c r="C115" s="103">
        <v>351012</v>
      </c>
      <c r="D115" s="20">
        <v>114371</v>
      </c>
      <c r="E115" s="15" t="s">
        <v>153</v>
      </c>
      <c r="F115" s="3">
        <v>3</v>
      </c>
      <c r="G115" s="21"/>
      <c r="H115" s="7"/>
      <c r="I115" s="80"/>
    </row>
    <row r="116" spans="1:9" s="46" customFormat="1" ht="15.75" customHeight="1" x14ac:dyDescent="0.2">
      <c r="A116" s="57"/>
      <c r="B116" s="58"/>
      <c r="C116" s="58"/>
      <c r="D116" s="73"/>
      <c r="E116" s="81"/>
      <c r="F116" s="60"/>
      <c r="G116" s="79"/>
      <c r="H116" s="5"/>
      <c r="I116" s="80"/>
    </row>
    <row r="117" spans="1:9" s="46" customFormat="1" ht="24" customHeight="1" x14ac:dyDescent="0.2">
      <c r="A117" s="47"/>
      <c r="B117" s="47"/>
      <c r="C117" s="47"/>
      <c r="D117" s="47"/>
      <c r="E117" s="50" t="s">
        <v>167</v>
      </c>
      <c r="F117" s="51"/>
      <c r="G117" s="79"/>
      <c r="H117" s="79"/>
      <c r="I117" s="80"/>
    </row>
    <row r="118" spans="1:9" s="46" customFormat="1" ht="26.25" customHeight="1" x14ac:dyDescent="0.2">
      <c r="A118" s="42" t="s">
        <v>58</v>
      </c>
      <c r="B118" s="16" t="s">
        <v>4</v>
      </c>
      <c r="C118" s="17">
        <v>445572</v>
      </c>
      <c r="D118" s="17">
        <v>115232</v>
      </c>
      <c r="E118" s="25" t="s">
        <v>192</v>
      </c>
      <c r="F118" s="14">
        <v>5</v>
      </c>
      <c r="G118" s="21"/>
      <c r="H118" s="5"/>
      <c r="I118" s="80"/>
    </row>
    <row r="119" spans="1:9" s="46" customFormat="1" ht="14.25" customHeight="1" x14ac:dyDescent="0.2">
      <c r="A119" s="57"/>
      <c r="B119" s="82"/>
      <c r="C119" s="82"/>
      <c r="D119" s="77"/>
      <c r="E119" s="94"/>
      <c r="F119" s="78"/>
      <c r="G119" s="79"/>
      <c r="H119" s="86"/>
      <c r="I119" s="80"/>
    </row>
    <row r="120" spans="1:9" s="46" customFormat="1" ht="12.75" x14ac:dyDescent="0.2">
      <c r="A120" s="47"/>
      <c r="B120" s="47"/>
      <c r="C120" s="47"/>
      <c r="D120" s="47"/>
      <c r="E120" s="50" t="s">
        <v>168</v>
      </c>
      <c r="F120" s="51"/>
      <c r="G120" s="79"/>
      <c r="H120" s="79"/>
      <c r="I120" s="80"/>
    </row>
    <row r="121" spans="1:9" s="46" customFormat="1" ht="12.75" x14ac:dyDescent="0.2">
      <c r="A121" s="42" t="s">
        <v>59</v>
      </c>
      <c r="B121" s="16" t="s">
        <v>1</v>
      </c>
      <c r="C121" s="17">
        <v>457199</v>
      </c>
      <c r="D121" s="17">
        <v>115237</v>
      </c>
      <c r="E121" s="18" t="s">
        <v>93</v>
      </c>
      <c r="F121" s="19">
        <v>2</v>
      </c>
      <c r="G121" s="21"/>
      <c r="H121" s="7"/>
      <c r="I121" s="80"/>
    </row>
    <row r="122" spans="1:9" s="46" customFormat="1" ht="12.75" x14ac:dyDescent="0.2">
      <c r="A122" s="42" t="s">
        <v>60</v>
      </c>
      <c r="B122" s="16" t="s">
        <v>118</v>
      </c>
      <c r="C122" s="17">
        <v>357801</v>
      </c>
      <c r="D122" s="17">
        <v>116697</v>
      </c>
      <c r="E122" s="18" t="s">
        <v>117</v>
      </c>
      <c r="F122" s="19">
        <v>20</v>
      </c>
      <c r="G122" s="21"/>
      <c r="H122" s="7"/>
      <c r="I122" s="80"/>
    </row>
    <row r="123" spans="1:9" s="46" customFormat="1" ht="13.5" customHeight="1" x14ac:dyDescent="0.2">
      <c r="A123" s="42" t="s">
        <v>61</v>
      </c>
      <c r="B123" s="16" t="s">
        <v>1</v>
      </c>
      <c r="C123" s="17">
        <v>343717</v>
      </c>
      <c r="D123" s="17">
        <v>116698</v>
      </c>
      <c r="E123" s="41" t="s">
        <v>116</v>
      </c>
      <c r="F123" s="19">
        <v>1</v>
      </c>
      <c r="G123" s="21"/>
      <c r="H123" s="7"/>
      <c r="I123" s="80"/>
    </row>
    <row r="124" spans="1:9" s="46" customFormat="1" ht="15.75" customHeight="1" x14ac:dyDescent="0.2">
      <c r="A124" s="42" t="s">
        <v>62</v>
      </c>
      <c r="B124" s="16" t="s">
        <v>5</v>
      </c>
      <c r="C124" s="17">
        <v>458694</v>
      </c>
      <c r="D124" s="17">
        <v>115244</v>
      </c>
      <c r="E124" s="18" t="s">
        <v>193</v>
      </c>
      <c r="F124" s="19">
        <v>10</v>
      </c>
      <c r="G124" s="21"/>
      <c r="H124" s="7"/>
      <c r="I124" s="80"/>
    </row>
    <row r="125" spans="1:9" s="46" customFormat="1" ht="15.75" customHeight="1" x14ac:dyDescent="0.2">
      <c r="A125" s="57"/>
      <c r="B125" s="82"/>
      <c r="C125" s="82"/>
      <c r="D125" s="77"/>
      <c r="E125" s="83"/>
      <c r="F125" s="84"/>
      <c r="G125" s="79"/>
      <c r="H125" s="5"/>
      <c r="I125" s="80"/>
    </row>
    <row r="126" spans="1:9" s="46" customFormat="1" ht="21" customHeight="1" x14ac:dyDescent="0.2">
      <c r="A126" s="57"/>
      <c r="B126" s="82"/>
      <c r="C126" s="82"/>
      <c r="D126" s="77"/>
      <c r="E126" s="95" t="s">
        <v>194</v>
      </c>
      <c r="F126" s="84"/>
      <c r="G126" s="79"/>
      <c r="H126" s="62"/>
      <c r="I126" s="80"/>
    </row>
    <row r="127" spans="1:9" s="46" customFormat="1" ht="17.25" customHeight="1" x14ac:dyDescent="0.2">
      <c r="A127" s="42" t="s">
        <v>63</v>
      </c>
      <c r="B127" s="16" t="s">
        <v>5</v>
      </c>
      <c r="C127" s="103">
        <v>447164</v>
      </c>
      <c r="D127" s="17">
        <v>115707</v>
      </c>
      <c r="E127" s="18" t="s">
        <v>169</v>
      </c>
      <c r="F127" s="36">
        <v>300000</v>
      </c>
      <c r="G127" s="21"/>
      <c r="H127" s="5"/>
      <c r="I127" s="80"/>
    </row>
    <row r="128" spans="1:9" s="46" customFormat="1" ht="15.75" customHeight="1" x14ac:dyDescent="0.2">
      <c r="A128" s="57"/>
      <c r="B128" s="82"/>
      <c r="C128" s="82"/>
      <c r="D128" s="77"/>
      <c r="E128" s="83"/>
      <c r="F128" s="96"/>
      <c r="G128" s="79"/>
      <c r="H128" s="62"/>
      <c r="I128" s="80"/>
    </row>
    <row r="129" spans="1:8" s="46" customFormat="1" ht="12.75" x14ac:dyDescent="0.2">
      <c r="A129" s="57"/>
      <c r="B129" s="82"/>
      <c r="C129" s="82"/>
      <c r="D129" s="77"/>
      <c r="E129" s="95" t="s">
        <v>195</v>
      </c>
      <c r="F129" s="84"/>
      <c r="G129" s="97"/>
      <c r="H129" s="86"/>
    </row>
    <row r="130" spans="1:8" s="46" customFormat="1" ht="25.5" x14ac:dyDescent="0.2">
      <c r="A130" s="42" t="s">
        <v>64</v>
      </c>
      <c r="B130" s="1" t="s">
        <v>5</v>
      </c>
      <c r="C130" s="1">
        <v>419221</v>
      </c>
      <c r="D130" s="1">
        <v>114370</v>
      </c>
      <c r="E130" s="25" t="s">
        <v>199</v>
      </c>
      <c r="F130" s="3">
        <v>2</v>
      </c>
      <c r="G130" s="106"/>
      <c r="H130" s="7"/>
    </row>
    <row r="131" spans="1:8" s="46" customFormat="1" ht="12.75" customHeight="1" x14ac:dyDescent="0.2">
      <c r="A131" s="42" t="s">
        <v>65</v>
      </c>
      <c r="B131" s="1" t="s">
        <v>5</v>
      </c>
      <c r="C131" s="1">
        <v>404412</v>
      </c>
      <c r="D131" s="1">
        <v>116695</v>
      </c>
      <c r="E131" s="25" t="s">
        <v>156</v>
      </c>
      <c r="F131" s="3">
        <v>20</v>
      </c>
      <c r="G131" s="106"/>
      <c r="H131" s="7"/>
    </row>
    <row r="132" spans="1:8" s="46" customFormat="1" ht="37.5" customHeight="1" x14ac:dyDescent="0.2">
      <c r="A132" s="42" t="s">
        <v>66</v>
      </c>
      <c r="B132" s="1" t="s">
        <v>76</v>
      </c>
      <c r="C132" s="1">
        <v>384214</v>
      </c>
      <c r="D132" s="1">
        <v>116696</v>
      </c>
      <c r="E132" s="25" t="s">
        <v>106</v>
      </c>
      <c r="F132" s="3">
        <v>8</v>
      </c>
      <c r="G132" s="106"/>
      <c r="H132" s="7"/>
    </row>
    <row r="133" spans="1:8" s="46" customFormat="1" ht="16.5" customHeight="1" x14ac:dyDescent="0.2">
      <c r="A133" s="57"/>
      <c r="B133" s="58"/>
      <c r="C133" s="58"/>
      <c r="D133" s="58"/>
      <c r="E133" s="94"/>
      <c r="F133" s="60"/>
      <c r="G133" s="62"/>
      <c r="H133" s="5"/>
    </row>
    <row r="134" spans="1:8" ht="20.25" customHeight="1" x14ac:dyDescent="0.25">
      <c r="A134" s="57"/>
      <c r="B134" s="58"/>
      <c r="C134" s="58"/>
      <c r="D134" s="58"/>
      <c r="E134" s="95" t="s">
        <v>196</v>
      </c>
      <c r="F134" s="60"/>
      <c r="G134" s="62"/>
      <c r="H134" s="86"/>
    </row>
    <row r="135" spans="1:8" ht="68.25" customHeight="1" x14ac:dyDescent="0.25">
      <c r="A135" s="42" t="s">
        <v>67</v>
      </c>
      <c r="B135" s="1" t="s">
        <v>5</v>
      </c>
      <c r="C135" s="1">
        <v>457100</v>
      </c>
      <c r="D135" s="1">
        <v>116700</v>
      </c>
      <c r="E135" s="25" t="s">
        <v>190</v>
      </c>
      <c r="F135" s="3">
        <v>4</v>
      </c>
      <c r="G135" s="7"/>
      <c r="H135" s="5"/>
    </row>
    <row r="136" spans="1:8" ht="23.25" customHeight="1" x14ac:dyDescent="0.25">
      <c r="A136" s="57"/>
      <c r="B136" s="58"/>
      <c r="C136" s="58"/>
      <c r="D136" s="58"/>
      <c r="E136" s="94"/>
      <c r="F136" s="60"/>
      <c r="G136" s="62"/>
      <c r="H136" s="62"/>
    </row>
    <row r="137" spans="1:8" x14ac:dyDescent="0.25">
      <c r="A137" s="57"/>
      <c r="B137" s="82"/>
      <c r="C137" s="82"/>
      <c r="D137" s="77"/>
      <c r="E137" s="95" t="s">
        <v>197</v>
      </c>
      <c r="F137" s="84"/>
      <c r="G137" s="79"/>
      <c r="H137" s="62"/>
    </row>
    <row r="138" spans="1:8" ht="51.75" x14ac:dyDescent="0.25">
      <c r="A138" s="42" t="s">
        <v>68</v>
      </c>
      <c r="B138" s="16" t="s">
        <v>150</v>
      </c>
      <c r="C138" s="17">
        <v>353742</v>
      </c>
      <c r="D138" s="17">
        <v>116701</v>
      </c>
      <c r="E138" s="37" t="s">
        <v>151</v>
      </c>
      <c r="F138" s="36">
        <v>2400</v>
      </c>
      <c r="G138" s="105"/>
      <c r="H138" s="7"/>
    </row>
    <row r="139" spans="1:8" ht="51.75" x14ac:dyDescent="0.25">
      <c r="A139" s="42" t="s">
        <v>74</v>
      </c>
      <c r="B139" s="16" t="s">
        <v>150</v>
      </c>
      <c r="C139" s="17">
        <v>435854</v>
      </c>
      <c r="D139" s="17">
        <v>116702</v>
      </c>
      <c r="E139" s="37" t="s">
        <v>152</v>
      </c>
      <c r="F139" s="36">
        <v>2400</v>
      </c>
      <c r="G139" s="107"/>
      <c r="H139" s="7"/>
    </row>
    <row r="140" spans="1:8" x14ac:dyDescent="0.25">
      <c r="A140" s="57"/>
      <c r="B140" s="82"/>
      <c r="C140" s="82"/>
      <c r="D140" s="77"/>
      <c r="E140" s="98"/>
      <c r="F140" s="96"/>
      <c r="G140" s="97"/>
      <c r="H140" s="5"/>
    </row>
    <row r="141" spans="1:8" ht="21.75" customHeight="1" x14ac:dyDescent="0.25">
      <c r="A141" s="57"/>
      <c r="B141" s="58"/>
      <c r="C141" s="58"/>
      <c r="D141" s="58"/>
      <c r="E141" s="66" t="s">
        <v>198</v>
      </c>
      <c r="F141" s="60"/>
      <c r="G141" s="61"/>
      <c r="H141" s="62"/>
    </row>
    <row r="142" spans="1:8" ht="26.25" x14ac:dyDescent="0.25">
      <c r="A142" s="42" t="s">
        <v>75</v>
      </c>
      <c r="B142" s="1" t="s">
        <v>76</v>
      </c>
      <c r="C142" s="20">
        <v>335478</v>
      </c>
      <c r="D142" s="20">
        <v>117508</v>
      </c>
      <c r="E142" s="12" t="s">
        <v>170</v>
      </c>
      <c r="F142" s="3">
        <v>500</v>
      </c>
      <c r="G142" s="4"/>
      <c r="H142" s="5"/>
    </row>
    <row r="143" spans="1:8" x14ac:dyDescent="0.25">
      <c r="A143" s="138"/>
      <c r="B143" s="138"/>
      <c r="C143" s="138"/>
      <c r="D143" s="138"/>
      <c r="E143" s="138"/>
      <c r="F143" s="138"/>
      <c r="G143" s="138"/>
      <c r="H143" s="86"/>
    </row>
    <row r="144" spans="1:8" x14ac:dyDescent="0.25">
      <c r="A144" s="57"/>
      <c r="B144" s="82"/>
      <c r="C144" s="82"/>
      <c r="D144" s="77"/>
      <c r="E144" s="99"/>
      <c r="F144" s="84"/>
      <c r="G144" s="30" t="s">
        <v>96</v>
      </c>
      <c r="H144" s="5">
        <f>H11+H27+H33+H39+H45+H49+H53+H56+H64+H66+H71+H73+H80+H88+H93+H95+H100+H104+H108+H110+H116+H118+H125+H127+H133+H135+H140+H142</f>
        <v>0</v>
      </c>
    </row>
    <row r="147" spans="5:5" x14ac:dyDescent="0.25">
      <c r="E147" s="100"/>
    </row>
  </sheetData>
  <mergeCells count="5">
    <mergeCell ref="A1:H3"/>
    <mergeCell ref="G7:H7"/>
    <mergeCell ref="A4:H4"/>
    <mergeCell ref="A5:H5"/>
    <mergeCell ref="A143:G143"/>
  </mergeCells>
  <phoneticPr fontId="1" type="noConversion"/>
  <printOptions horizontalCentered="1"/>
  <pageMargins left="0.11811023622047245" right="0.11811023622047245" top="0.59055118110236227" bottom="0.59055118110236227" header="0.31496062992125984" footer="0.31496062992125984"/>
  <pageSetup paperSize="9" orientation="landscape" r:id="rId1"/>
  <rowBreaks count="1" manualBreakCount="1">
    <brk id="12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view="pageBreakPreview" zoomScaleSheetLayoutView="100" workbookViewId="0">
      <selection sqref="A1:H3"/>
    </sheetView>
  </sheetViews>
  <sheetFormatPr defaultRowHeight="15" x14ac:dyDescent="0.25"/>
  <cols>
    <col min="1" max="1" width="3.7109375" style="109" customWidth="1"/>
    <col min="2" max="2" width="5.28515625" style="109" customWidth="1"/>
    <col min="3" max="3" width="8.42578125" style="133" customWidth="1"/>
    <col min="4" max="4" width="9.140625" style="109" customWidth="1"/>
    <col min="5" max="5" width="73.7109375" style="102" customWidth="1"/>
    <col min="6" max="6" width="8" style="101" customWidth="1"/>
    <col min="7" max="7" width="12.85546875" style="45" customWidth="1"/>
    <col min="8" max="8" width="16.42578125" style="45" customWidth="1"/>
    <col min="9" max="9" width="11.42578125" style="45" bestFit="1" customWidth="1"/>
    <col min="10" max="16384" width="9.140625" style="45"/>
  </cols>
  <sheetData>
    <row r="1" spans="1:9" x14ac:dyDescent="0.25">
      <c r="A1" s="134"/>
      <c r="B1" s="134"/>
      <c r="C1" s="134"/>
      <c r="D1" s="134"/>
      <c r="E1" s="134"/>
      <c r="F1" s="134"/>
      <c r="G1" s="134"/>
      <c r="H1" s="134"/>
    </row>
    <row r="2" spans="1:9" x14ac:dyDescent="0.25">
      <c r="A2" s="134"/>
      <c r="B2" s="134"/>
      <c r="C2" s="134"/>
      <c r="D2" s="134"/>
      <c r="E2" s="134"/>
      <c r="F2" s="134"/>
      <c r="G2" s="134"/>
      <c r="H2" s="134"/>
    </row>
    <row r="3" spans="1:9" x14ac:dyDescent="0.25">
      <c r="A3" s="134"/>
      <c r="B3" s="134"/>
      <c r="C3" s="134"/>
      <c r="D3" s="134"/>
      <c r="E3" s="134"/>
      <c r="F3" s="134"/>
      <c r="G3" s="134"/>
      <c r="H3" s="134"/>
    </row>
    <row r="4" spans="1:9" s="46" customFormat="1" ht="16.5" x14ac:dyDescent="0.3">
      <c r="A4" s="139" t="s">
        <v>247</v>
      </c>
      <c r="B4" s="136"/>
      <c r="C4" s="136"/>
      <c r="D4" s="136"/>
      <c r="E4" s="136"/>
      <c r="F4" s="136"/>
      <c r="G4" s="136"/>
      <c r="H4" s="136"/>
    </row>
    <row r="5" spans="1:9" s="46" customFormat="1" ht="15" customHeight="1" x14ac:dyDescent="0.2">
      <c r="A5" s="137" t="s">
        <v>69</v>
      </c>
      <c r="B5" s="137"/>
      <c r="C5" s="137"/>
      <c r="D5" s="137"/>
      <c r="E5" s="137"/>
      <c r="F5" s="137"/>
      <c r="G5" s="137"/>
      <c r="H5" s="137"/>
    </row>
    <row r="6" spans="1:9" s="46" customFormat="1" ht="12.75" x14ac:dyDescent="0.2">
      <c r="A6" s="47"/>
      <c r="B6" s="47"/>
      <c r="C6" s="131"/>
      <c r="D6" s="47"/>
      <c r="E6" s="110"/>
      <c r="F6" s="110"/>
      <c r="G6" s="49"/>
    </row>
    <row r="7" spans="1:9" s="46" customFormat="1" ht="12.75" x14ac:dyDescent="0.2">
      <c r="A7" s="47"/>
      <c r="B7" s="47"/>
      <c r="C7" s="131"/>
      <c r="D7" s="47"/>
      <c r="E7" s="38" t="s">
        <v>136</v>
      </c>
      <c r="F7" s="51"/>
      <c r="G7" s="135" t="s">
        <v>95</v>
      </c>
      <c r="H7" s="135"/>
    </row>
    <row r="8" spans="1:9" s="56" customFormat="1" ht="45" customHeight="1" x14ac:dyDescent="0.2">
      <c r="A8" s="26" t="s">
        <v>6</v>
      </c>
      <c r="B8" s="27" t="s">
        <v>0</v>
      </c>
      <c r="C8" s="28" t="s">
        <v>214</v>
      </c>
      <c r="D8" s="28" t="s">
        <v>71</v>
      </c>
      <c r="E8" s="26" t="s">
        <v>7</v>
      </c>
      <c r="F8" s="29" t="s">
        <v>72</v>
      </c>
      <c r="G8" s="27" t="s">
        <v>94</v>
      </c>
      <c r="H8" s="27" t="s">
        <v>77</v>
      </c>
    </row>
    <row r="9" spans="1:9" s="56" customFormat="1" ht="18.75" customHeight="1" x14ac:dyDescent="0.2">
      <c r="A9" s="52"/>
      <c r="B9" s="53"/>
      <c r="C9" s="53"/>
      <c r="D9" s="54"/>
      <c r="E9" s="52"/>
      <c r="F9" s="55"/>
      <c r="G9" s="53"/>
      <c r="H9" s="53"/>
    </row>
    <row r="10" spans="1:9" s="64" customFormat="1" ht="12.75" x14ac:dyDescent="0.2">
      <c r="A10" s="111"/>
      <c r="B10" s="58"/>
      <c r="C10" s="58"/>
      <c r="D10" s="58"/>
      <c r="E10" s="59" t="s">
        <v>137</v>
      </c>
      <c r="F10" s="60"/>
      <c r="G10" s="61"/>
      <c r="H10" s="62"/>
      <c r="I10" s="63"/>
    </row>
    <row r="11" spans="1:9" s="64" customFormat="1" ht="28.5" customHeight="1" x14ac:dyDescent="0.2">
      <c r="A11" s="42" t="s">
        <v>3</v>
      </c>
      <c r="B11" s="1" t="s">
        <v>5</v>
      </c>
      <c r="C11" s="1">
        <v>327534</v>
      </c>
      <c r="D11" s="1">
        <v>7012</v>
      </c>
      <c r="E11" s="43" t="s">
        <v>111</v>
      </c>
      <c r="F11" s="19">
        <v>24</v>
      </c>
      <c r="G11" s="4">
        <v>79.650000000000006</v>
      </c>
      <c r="H11" s="7">
        <f>(F11*G11)</f>
        <v>1911.6000000000001</v>
      </c>
      <c r="I11" s="63"/>
    </row>
    <row r="12" spans="1:9" s="64" customFormat="1" ht="19.5" customHeight="1" x14ac:dyDescent="0.2">
      <c r="A12" s="42" t="s">
        <v>133</v>
      </c>
      <c r="B12" s="1" t="s">
        <v>1</v>
      </c>
      <c r="C12" s="1">
        <v>387224</v>
      </c>
      <c r="D12" s="1">
        <v>118348</v>
      </c>
      <c r="E12" s="43" t="s">
        <v>240</v>
      </c>
      <c r="F12" s="3">
        <v>12</v>
      </c>
      <c r="G12" s="4">
        <v>26.42</v>
      </c>
      <c r="H12" s="124">
        <f>(F12*G12)</f>
        <v>317.04000000000002</v>
      </c>
      <c r="I12" s="63"/>
    </row>
    <row r="13" spans="1:9" s="64" customFormat="1" ht="14.25" customHeight="1" x14ac:dyDescent="0.2">
      <c r="A13" s="114"/>
      <c r="B13" s="58"/>
      <c r="C13" s="58"/>
      <c r="D13" s="58"/>
      <c r="E13" s="65"/>
      <c r="F13" s="60"/>
      <c r="G13" s="61"/>
      <c r="H13" s="5">
        <f>SUM(H11:H12)</f>
        <v>2228.6400000000003</v>
      </c>
      <c r="I13" s="63"/>
    </row>
    <row r="14" spans="1:9" s="64" customFormat="1" ht="17.25" customHeight="1" x14ac:dyDescent="0.2">
      <c r="A14" s="111"/>
      <c r="B14" s="58"/>
      <c r="C14" s="58"/>
      <c r="D14" s="58"/>
      <c r="E14" s="66" t="s">
        <v>138</v>
      </c>
      <c r="F14" s="60"/>
      <c r="G14" s="61"/>
      <c r="H14" s="62"/>
      <c r="I14" s="63"/>
    </row>
    <row r="15" spans="1:9" s="64" customFormat="1" ht="12.75" x14ac:dyDescent="0.2">
      <c r="A15" s="42" t="s">
        <v>134</v>
      </c>
      <c r="B15" s="8" t="s">
        <v>5</v>
      </c>
      <c r="C15" s="1">
        <v>414260</v>
      </c>
      <c r="D15" s="1">
        <v>115153</v>
      </c>
      <c r="E15" s="6" t="s">
        <v>78</v>
      </c>
      <c r="F15" s="9">
        <v>20</v>
      </c>
      <c r="G15" s="4">
        <v>7.08</v>
      </c>
      <c r="H15" s="7">
        <f>(F15*G15)</f>
        <v>141.6</v>
      </c>
      <c r="I15" s="63"/>
    </row>
    <row r="16" spans="1:9" s="64" customFormat="1" ht="12.75" x14ac:dyDescent="0.2">
      <c r="A16" s="42" t="s">
        <v>135</v>
      </c>
      <c r="B16" s="8" t="s">
        <v>5</v>
      </c>
      <c r="C16" s="8">
        <v>414268</v>
      </c>
      <c r="D16" s="8">
        <v>115154</v>
      </c>
      <c r="E16" s="2" t="s">
        <v>79</v>
      </c>
      <c r="F16" s="9">
        <v>50</v>
      </c>
      <c r="G16" s="123">
        <v>7.71</v>
      </c>
      <c r="H16" s="7">
        <f t="shared" ref="H16:H27" si="0">(F16*G16)</f>
        <v>385.5</v>
      </c>
      <c r="I16" s="63"/>
    </row>
    <row r="17" spans="1:9" s="64" customFormat="1" ht="12.75" x14ac:dyDescent="0.2">
      <c r="A17" s="42" t="s">
        <v>52</v>
      </c>
      <c r="B17" s="8" t="s">
        <v>5</v>
      </c>
      <c r="C17" s="8">
        <v>423975</v>
      </c>
      <c r="D17" s="8">
        <v>115155</v>
      </c>
      <c r="E17" s="2" t="s">
        <v>80</v>
      </c>
      <c r="F17" s="9">
        <v>25000</v>
      </c>
      <c r="G17" s="4">
        <v>1.19</v>
      </c>
      <c r="H17" s="7">
        <f t="shared" si="0"/>
        <v>29750</v>
      </c>
      <c r="I17" s="63"/>
    </row>
    <row r="18" spans="1:9" s="64" customFormat="1" ht="12.75" x14ac:dyDescent="0.2">
      <c r="A18" s="42" t="s">
        <v>53</v>
      </c>
      <c r="B18" s="8" t="s">
        <v>5</v>
      </c>
      <c r="C18" s="1">
        <v>416525</v>
      </c>
      <c r="D18" s="1">
        <v>115156</v>
      </c>
      <c r="E18" s="6" t="s">
        <v>81</v>
      </c>
      <c r="F18" s="9">
        <v>30</v>
      </c>
      <c r="G18" s="4">
        <v>8.9</v>
      </c>
      <c r="H18" s="7">
        <f t="shared" si="0"/>
        <v>267</v>
      </c>
      <c r="I18" s="63"/>
    </row>
    <row r="19" spans="1:9" s="64" customFormat="1" ht="12.75" x14ac:dyDescent="0.2">
      <c r="A19" s="42" t="s">
        <v>54</v>
      </c>
      <c r="B19" s="8" t="s">
        <v>5</v>
      </c>
      <c r="C19" s="8">
        <v>430867</v>
      </c>
      <c r="D19" s="8">
        <v>115157</v>
      </c>
      <c r="E19" s="2" t="s">
        <v>155</v>
      </c>
      <c r="F19" s="9">
        <v>6</v>
      </c>
      <c r="G19" s="4">
        <v>20</v>
      </c>
      <c r="H19" s="7">
        <f t="shared" si="0"/>
        <v>120</v>
      </c>
      <c r="I19" s="63"/>
    </row>
    <row r="20" spans="1:9" s="64" customFormat="1" ht="12.75" x14ac:dyDescent="0.2">
      <c r="A20" s="42" t="s">
        <v>8</v>
      </c>
      <c r="B20" s="8" t="s">
        <v>5</v>
      </c>
      <c r="C20" s="8">
        <v>411015</v>
      </c>
      <c r="D20" s="31">
        <v>115159</v>
      </c>
      <c r="E20" s="10" t="s">
        <v>200</v>
      </c>
      <c r="F20" s="9">
        <v>5</v>
      </c>
      <c r="G20" s="4">
        <v>74.900000000000006</v>
      </c>
      <c r="H20" s="7">
        <f t="shared" si="0"/>
        <v>374.5</v>
      </c>
      <c r="I20" s="63"/>
    </row>
    <row r="21" spans="1:9" s="64" customFormat="1" ht="12.75" x14ac:dyDescent="0.2">
      <c r="A21" s="42" t="s">
        <v>9</v>
      </c>
      <c r="B21" s="8" t="s">
        <v>5</v>
      </c>
      <c r="C21" s="8">
        <v>433641</v>
      </c>
      <c r="D21" s="31">
        <v>112486</v>
      </c>
      <c r="E21" s="10" t="s">
        <v>201</v>
      </c>
      <c r="F21" s="9">
        <v>5</v>
      </c>
      <c r="G21" s="4">
        <v>154.4</v>
      </c>
      <c r="H21" s="7">
        <f t="shared" si="0"/>
        <v>772</v>
      </c>
      <c r="I21" s="63"/>
    </row>
    <row r="22" spans="1:9" s="64" customFormat="1" ht="12.75" x14ac:dyDescent="0.2">
      <c r="A22" s="42" t="s">
        <v>10</v>
      </c>
      <c r="B22" s="8" t="s">
        <v>5</v>
      </c>
      <c r="C22" s="8">
        <v>433112</v>
      </c>
      <c r="D22" s="31">
        <v>115160</v>
      </c>
      <c r="E22" s="11" t="s">
        <v>202</v>
      </c>
      <c r="F22" s="9">
        <v>5</v>
      </c>
      <c r="G22" s="4">
        <v>132</v>
      </c>
      <c r="H22" s="7">
        <f t="shared" si="0"/>
        <v>660</v>
      </c>
      <c r="I22" s="63"/>
    </row>
    <row r="23" spans="1:9" s="64" customFormat="1" ht="12.75" x14ac:dyDescent="0.2">
      <c r="A23" s="42" t="s">
        <v>11</v>
      </c>
      <c r="B23" s="8" t="s">
        <v>5</v>
      </c>
      <c r="C23" s="8">
        <v>411017</v>
      </c>
      <c r="D23" s="31">
        <v>115161</v>
      </c>
      <c r="E23" s="11" t="s">
        <v>203</v>
      </c>
      <c r="F23" s="9">
        <v>4</v>
      </c>
      <c r="G23" s="4">
        <v>92</v>
      </c>
      <c r="H23" s="7">
        <f t="shared" si="0"/>
        <v>368</v>
      </c>
      <c r="I23" s="63"/>
    </row>
    <row r="24" spans="1:9" s="64" customFormat="1" ht="12.75" x14ac:dyDescent="0.2">
      <c r="A24" s="42" t="s">
        <v>12</v>
      </c>
      <c r="B24" s="8" t="s">
        <v>5</v>
      </c>
      <c r="C24" s="8">
        <v>424102</v>
      </c>
      <c r="D24" s="31">
        <v>112487</v>
      </c>
      <c r="E24" s="11" t="s">
        <v>204</v>
      </c>
      <c r="F24" s="9">
        <v>5</v>
      </c>
      <c r="G24" s="4">
        <v>86</v>
      </c>
      <c r="H24" s="7">
        <f t="shared" si="0"/>
        <v>430</v>
      </c>
      <c r="I24" s="63"/>
    </row>
    <row r="25" spans="1:9" s="64" customFormat="1" ht="12.75" x14ac:dyDescent="0.2">
      <c r="A25" s="42" t="s">
        <v>13</v>
      </c>
      <c r="B25" s="8" t="s">
        <v>5</v>
      </c>
      <c r="C25" s="8">
        <v>424101</v>
      </c>
      <c r="D25" s="31">
        <v>115162</v>
      </c>
      <c r="E25" s="11" t="s">
        <v>205</v>
      </c>
      <c r="F25" s="9">
        <v>3</v>
      </c>
      <c r="G25" s="4">
        <v>74.900000000000006</v>
      </c>
      <c r="H25" s="7">
        <f t="shared" si="0"/>
        <v>224.70000000000002</v>
      </c>
      <c r="I25" s="63"/>
    </row>
    <row r="26" spans="1:9" s="64" customFormat="1" ht="12.75" x14ac:dyDescent="0.2">
      <c r="A26" s="42" t="s">
        <v>14</v>
      </c>
      <c r="B26" s="8" t="s">
        <v>5</v>
      </c>
      <c r="C26" s="8">
        <v>424823</v>
      </c>
      <c r="D26" s="31">
        <v>115163</v>
      </c>
      <c r="E26" s="11" t="s">
        <v>206</v>
      </c>
      <c r="F26" s="9">
        <v>5</v>
      </c>
      <c r="G26" s="4">
        <v>154.53</v>
      </c>
      <c r="H26" s="7">
        <f t="shared" si="0"/>
        <v>772.65</v>
      </c>
      <c r="I26" s="63"/>
    </row>
    <row r="27" spans="1:9" s="64" customFormat="1" ht="23.25" customHeight="1" x14ac:dyDescent="0.2">
      <c r="A27" s="42" t="s">
        <v>15</v>
      </c>
      <c r="B27" s="8" t="s">
        <v>5</v>
      </c>
      <c r="C27" s="8">
        <v>454353</v>
      </c>
      <c r="D27" s="31">
        <v>115164</v>
      </c>
      <c r="E27" s="11" t="s">
        <v>243</v>
      </c>
      <c r="F27" s="9">
        <v>2</v>
      </c>
      <c r="G27" s="4">
        <v>602.94000000000005</v>
      </c>
      <c r="H27" s="7">
        <f t="shared" si="0"/>
        <v>1205.8800000000001</v>
      </c>
      <c r="I27" s="63"/>
    </row>
    <row r="28" spans="1:9" s="64" customFormat="1" ht="19.5" customHeight="1" x14ac:dyDescent="0.2">
      <c r="A28" s="111"/>
      <c r="B28" s="67"/>
      <c r="C28" s="67"/>
      <c r="D28" s="70"/>
      <c r="E28" s="71"/>
      <c r="F28" s="69"/>
      <c r="G28" s="61"/>
      <c r="H28" s="5">
        <f>SUM(H15:H27)</f>
        <v>35471.829999999994</v>
      </c>
      <c r="I28" s="63"/>
    </row>
    <row r="29" spans="1:9" s="64" customFormat="1" ht="23.25" customHeight="1" x14ac:dyDescent="0.2">
      <c r="A29" s="111"/>
      <c r="B29" s="67"/>
      <c r="C29" s="67"/>
      <c r="D29" s="70"/>
      <c r="E29" s="72" t="s">
        <v>139</v>
      </c>
      <c r="F29" s="69"/>
      <c r="G29" s="61"/>
      <c r="H29" s="62"/>
      <c r="I29" s="63"/>
    </row>
    <row r="30" spans="1:9" s="64" customFormat="1" ht="23.25" customHeight="1" x14ac:dyDescent="0.2">
      <c r="A30" s="42" t="s">
        <v>16</v>
      </c>
      <c r="B30" s="1" t="s">
        <v>5</v>
      </c>
      <c r="C30" s="1">
        <v>409706</v>
      </c>
      <c r="D30" s="20">
        <v>115165</v>
      </c>
      <c r="E30" s="12" t="s">
        <v>282</v>
      </c>
      <c r="F30" s="3">
        <v>500</v>
      </c>
      <c r="G30" s="4">
        <v>0.05</v>
      </c>
      <c r="H30" s="7">
        <f>(F30*G30)</f>
        <v>25</v>
      </c>
      <c r="I30" s="63"/>
    </row>
    <row r="31" spans="1:9" s="64" customFormat="1" ht="26.25" customHeight="1" x14ac:dyDescent="0.2">
      <c r="A31" s="42" t="s">
        <v>17</v>
      </c>
      <c r="B31" s="1" t="s">
        <v>5</v>
      </c>
      <c r="C31" s="1">
        <v>409703</v>
      </c>
      <c r="D31" s="20">
        <v>116691</v>
      </c>
      <c r="E31" s="39" t="s">
        <v>283</v>
      </c>
      <c r="F31" s="3">
        <v>500</v>
      </c>
      <c r="G31" s="4">
        <v>0.15</v>
      </c>
      <c r="H31" s="125">
        <f>(F31*G31)</f>
        <v>75</v>
      </c>
      <c r="I31" s="63"/>
    </row>
    <row r="32" spans="1:9" s="64" customFormat="1" ht="15" customHeight="1" x14ac:dyDescent="0.2">
      <c r="A32" s="42" t="s">
        <v>18</v>
      </c>
      <c r="B32" s="1" t="s">
        <v>5</v>
      </c>
      <c r="C32" s="132">
        <v>450193</v>
      </c>
      <c r="D32" s="20">
        <v>116692</v>
      </c>
      <c r="E32" s="35" t="s">
        <v>284</v>
      </c>
      <c r="F32" s="3">
        <v>10</v>
      </c>
      <c r="G32" s="4">
        <v>220</v>
      </c>
      <c r="H32" s="7">
        <f>(F32*G32)</f>
        <v>2200</v>
      </c>
      <c r="I32" s="63"/>
    </row>
    <row r="33" spans="1:9" s="64" customFormat="1" ht="12.75" x14ac:dyDescent="0.2">
      <c r="A33" s="42" t="s">
        <v>19</v>
      </c>
      <c r="B33" s="8" t="s">
        <v>5</v>
      </c>
      <c r="C33" s="132">
        <v>412677</v>
      </c>
      <c r="D33" s="20">
        <v>115166</v>
      </c>
      <c r="E33" s="12" t="s">
        <v>285</v>
      </c>
      <c r="F33" s="3">
        <v>10</v>
      </c>
      <c r="G33" s="4">
        <v>40</v>
      </c>
      <c r="H33" s="124">
        <f>(F33*G33)</f>
        <v>400</v>
      </c>
      <c r="I33" s="63"/>
    </row>
    <row r="34" spans="1:9" s="64" customFormat="1" ht="15" customHeight="1" x14ac:dyDescent="0.2">
      <c r="A34" s="111"/>
      <c r="B34" s="67"/>
      <c r="C34" s="67"/>
      <c r="D34" s="73"/>
      <c r="E34" s="74"/>
      <c r="F34" s="60"/>
      <c r="G34" s="61"/>
      <c r="H34" s="5">
        <f>SUM(H30:H33)</f>
        <v>2700</v>
      </c>
      <c r="I34" s="63"/>
    </row>
    <row r="35" spans="1:9" s="64" customFormat="1" ht="24" customHeight="1" x14ac:dyDescent="0.2">
      <c r="A35" s="111"/>
      <c r="B35" s="67"/>
      <c r="C35" s="67"/>
      <c r="D35" s="73"/>
      <c r="E35" s="76" t="s">
        <v>140</v>
      </c>
      <c r="F35" s="60"/>
      <c r="G35" s="61"/>
      <c r="H35" s="62"/>
      <c r="I35" s="63"/>
    </row>
    <row r="36" spans="1:9" s="64" customFormat="1" ht="25.5" x14ac:dyDescent="0.2">
      <c r="A36" s="42" t="s">
        <v>20</v>
      </c>
      <c r="B36" s="8" t="s">
        <v>5</v>
      </c>
      <c r="C36" s="16">
        <v>436309</v>
      </c>
      <c r="D36" s="17">
        <v>115168</v>
      </c>
      <c r="E36" s="112" t="s">
        <v>236</v>
      </c>
      <c r="F36" s="14">
        <v>12000</v>
      </c>
      <c r="G36" s="4">
        <v>0.4</v>
      </c>
      <c r="H36" s="7">
        <f>(F36*G36)</f>
        <v>4800</v>
      </c>
      <c r="I36" s="63"/>
    </row>
    <row r="37" spans="1:9" s="64" customFormat="1" ht="25.5" x14ac:dyDescent="0.2">
      <c r="A37" s="42" t="s">
        <v>21</v>
      </c>
      <c r="B37" s="8" t="s">
        <v>5</v>
      </c>
      <c r="C37" s="16">
        <v>439077</v>
      </c>
      <c r="D37" s="17">
        <v>115167</v>
      </c>
      <c r="E37" s="10" t="s">
        <v>235</v>
      </c>
      <c r="F37" s="118">
        <v>8000</v>
      </c>
      <c r="G37" s="123">
        <v>0.6</v>
      </c>
      <c r="H37" s="125">
        <f>(F37*G37)</f>
        <v>4800</v>
      </c>
      <c r="I37" s="63"/>
    </row>
    <row r="38" spans="1:9" s="64" customFormat="1" ht="25.5" x14ac:dyDescent="0.2">
      <c r="A38" s="42" t="s">
        <v>22</v>
      </c>
      <c r="B38" s="8" t="s">
        <v>5</v>
      </c>
      <c r="C38" s="1">
        <v>436314</v>
      </c>
      <c r="D38" s="20">
        <v>118349</v>
      </c>
      <c r="E38" s="112" t="s">
        <v>239</v>
      </c>
      <c r="F38" s="3">
        <v>12000</v>
      </c>
      <c r="G38" s="4">
        <v>0.33</v>
      </c>
      <c r="H38" s="7">
        <f>(F38*G38)</f>
        <v>3960</v>
      </c>
      <c r="I38" s="63"/>
    </row>
    <row r="39" spans="1:9" s="64" customFormat="1" ht="12.75" x14ac:dyDescent="0.2">
      <c r="A39" s="42" t="s">
        <v>23</v>
      </c>
      <c r="B39" s="8" t="s">
        <v>5</v>
      </c>
      <c r="C39" s="1">
        <v>419390</v>
      </c>
      <c r="D39" s="20">
        <v>114363</v>
      </c>
      <c r="E39" s="12" t="s">
        <v>154</v>
      </c>
      <c r="F39" s="32">
        <v>6000</v>
      </c>
      <c r="G39" s="4">
        <v>0.62</v>
      </c>
      <c r="H39" s="7">
        <f>(F39*G39)</f>
        <v>3720</v>
      </c>
      <c r="I39" s="63"/>
    </row>
    <row r="40" spans="1:9" s="64" customFormat="1" ht="12.75" x14ac:dyDescent="0.2">
      <c r="A40" s="42" t="s">
        <v>55</v>
      </c>
      <c r="B40" s="8" t="s">
        <v>5</v>
      </c>
      <c r="C40" s="1">
        <v>280476</v>
      </c>
      <c r="D40" s="20">
        <v>116693</v>
      </c>
      <c r="E40" s="12" t="s">
        <v>107</v>
      </c>
      <c r="F40" s="3">
        <v>30</v>
      </c>
      <c r="G40" s="4">
        <v>2.9</v>
      </c>
      <c r="H40" s="124">
        <f>(F40*G40)</f>
        <v>87</v>
      </c>
      <c r="I40" s="63"/>
    </row>
    <row r="41" spans="1:9" s="64" customFormat="1" ht="15.75" customHeight="1" x14ac:dyDescent="0.2">
      <c r="A41" s="111"/>
      <c r="B41" s="67"/>
      <c r="C41" s="67"/>
      <c r="D41" s="73"/>
      <c r="E41" s="74"/>
      <c r="F41" s="60"/>
      <c r="G41" s="61"/>
      <c r="H41" s="5">
        <f>SUM(H36:H40)</f>
        <v>17367</v>
      </c>
      <c r="I41" s="63"/>
    </row>
    <row r="42" spans="1:9" s="46" customFormat="1" ht="21.75" customHeight="1" x14ac:dyDescent="0.2">
      <c r="A42" s="47"/>
      <c r="B42" s="47"/>
      <c r="C42" s="131"/>
      <c r="D42" s="47"/>
      <c r="E42" s="50" t="s">
        <v>141</v>
      </c>
      <c r="F42" s="51"/>
      <c r="G42" s="79"/>
      <c r="H42" s="62"/>
      <c r="I42" s="80"/>
    </row>
    <row r="43" spans="1:9" s="64" customFormat="1" ht="12.75" x14ac:dyDescent="0.2">
      <c r="A43" s="42" t="s">
        <v>24</v>
      </c>
      <c r="B43" s="8" t="s">
        <v>5</v>
      </c>
      <c r="C43" s="1">
        <v>414616</v>
      </c>
      <c r="D43" s="20">
        <v>115169</v>
      </c>
      <c r="E43" s="12" t="s">
        <v>157</v>
      </c>
      <c r="F43" s="3">
        <v>200</v>
      </c>
      <c r="G43" s="4">
        <v>4.58</v>
      </c>
      <c r="H43" s="7">
        <f>(F43*G43)</f>
        <v>916</v>
      </c>
      <c r="I43" s="63"/>
    </row>
    <row r="44" spans="1:9" s="64" customFormat="1" ht="13.5" customHeight="1" x14ac:dyDescent="0.2">
      <c r="A44" s="42" t="s">
        <v>25</v>
      </c>
      <c r="B44" s="8" t="s">
        <v>5</v>
      </c>
      <c r="C44" s="1">
        <v>409529</v>
      </c>
      <c r="D44" s="20">
        <v>115170</v>
      </c>
      <c r="E44" s="12" t="s">
        <v>158</v>
      </c>
      <c r="F44" s="3">
        <v>5</v>
      </c>
      <c r="G44" s="4">
        <v>3.2</v>
      </c>
      <c r="H44" s="125">
        <f>(F44*G44)</f>
        <v>16</v>
      </c>
      <c r="I44" s="63"/>
    </row>
    <row r="45" spans="1:9" s="64" customFormat="1" ht="12.75" x14ac:dyDescent="0.2">
      <c r="A45" s="42" t="s">
        <v>26</v>
      </c>
      <c r="B45" s="8" t="s">
        <v>5</v>
      </c>
      <c r="C45" s="1">
        <v>409881</v>
      </c>
      <c r="D45" s="20">
        <v>114365</v>
      </c>
      <c r="E45" s="15" t="s">
        <v>83</v>
      </c>
      <c r="F45" s="3">
        <v>1</v>
      </c>
      <c r="G45" s="4">
        <v>39.520000000000003</v>
      </c>
      <c r="H45" s="7">
        <f>(F45*G45)</f>
        <v>39.520000000000003</v>
      </c>
      <c r="I45" s="63"/>
    </row>
    <row r="46" spans="1:9" s="46" customFormat="1" ht="14.25" customHeight="1" x14ac:dyDescent="0.2">
      <c r="A46" s="42" t="s">
        <v>27</v>
      </c>
      <c r="B46" s="8" t="s">
        <v>5</v>
      </c>
      <c r="C46" s="16">
        <v>409031</v>
      </c>
      <c r="D46" s="17">
        <v>115234</v>
      </c>
      <c r="E46" s="18" t="s">
        <v>286</v>
      </c>
      <c r="F46" s="19">
        <v>100</v>
      </c>
      <c r="G46" s="21">
        <v>0.14000000000000001</v>
      </c>
      <c r="H46" s="124">
        <f>(F46*G46)</f>
        <v>14.000000000000002</v>
      </c>
      <c r="I46" s="80"/>
    </row>
    <row r="47" spans="1:9" s="46" customFormat="1" ht="15" customHeight="1" x14ac:dyDescent="0.2">
      <c r="A47" s="111"/>
      <c r="B47" s="82"/>
      <c r="C47" s="82"/>
      <c r="D47" s="77"/>
      <c r="E47" s="83"/>
      <c r="F47" s="84"/>
      <c r="G47" s="79"/>
      <c r="H47" s="5">
        <f>SUM(H43:H46)</f>
        <v>985.52</v>
      </c>
      <c r="I47" s="80"/>
    </row>
    <row r="48" spans="1:9" s="64" customFormat="1" ht="19.5" customHeight="1" x14ac:dyDescent="0.2">
      <c r="A48" s="111"/>
      <c r="B48" s="67"/>
      <c r="C48" s="67"/>
      <c r="D48" s="73"/>
      <c r="E48" s="76" t="s">
        <v>142</v>
      </c>
      <c r="F48" s="60"/>
      <c r="G48" s="61"/>
      <c r="H48" s="62"/>
      <c r="I48" s="63"/>
    </row>
    <row r="49" spans="1:9" s="64" customFormat="1" ht="25.5" x14ac:dyDescent="0.2">
      <c r="A49" s="42" t="s">
        <v>28</v>
      </c>
      <c r="B49" s="16" t="s">
        <v>5</v>
      </c>
      <c r="C49" s="16">
        <v>447475</v>
      </c>
      <c r="D49" s="17">
        <v>115171</v>
      </c>
      <c r="E49" s="13" t="s">
        <v>208</v>
      </c>
      <c r="F49" s="14">
        <v>35000</v>
      </c>
      <c r="G49" s="4">
        <v>14.89</v>
      </c>
      <c r="H49" s="7">
        <f>(F49*G49)</f>
        <v>521150</v>
      </c>
      <c r="I49" s="63"/>
    </row>
    <row r="50" spans="1:9" s="46" customFormat="1" ht="15.75" customHeight="1" x14ac:dyDescent="0.2">
      <c r="A50" s="42" t="s">
        <v>29</v>
      </c>
      <c r="B50" s="1" t="s">
        <v>5</v>
      </c>
      <c r="C50" s="1">
        <v>434966</v>
      </c>
      <c r="D50" s="20">
        <v>114367</v>
      </c>
      <c r="E50" s="12" t="s">
        <v>102</v>
      </c>
      <c r="F50" s="3">
        <v>20</v>
      </c>
      <c r="G50" s="128">
        <v>5.7</v>
      </c>
      <c r="H50" s="127">
        <f>(F50*G50)</f>
        <v>114</v>
      </c>
      <c r="I50" s="80"/>
    </row>
    <row r="51" spans="1:9" s="46" customFormat="1" ht="16.5" customHeight="1" x14ac:dyDescent="0.2">
      <c r="A51" s="111"/>
      <c r="B51" s="58"/>
      <c r="C51" s="58"/>
      <c r="D51" s="73"/>
      <c r="E51" s="74"/>
      <c r="F51" s="60"/>
      <c r="G51" s="79"/>
      <c r="H51" s="5">
        <f>SUM(H49:H50)</f>
        <v>521264</v>
      </c>
      <c r="I51" s="80"/>
    </row>
    <row r="52" spans="1:9" s="64" customFormat="1" ht="18" customHeight="1" x14ac:dyDescent="0.2">
      <c r="A52" s="111"/>
      <c r="B52" s="82"/>
      <c r="C52" s="82"/>
      <c r="D52" s="77"/>
      <c r="E52" s="85" t="s">
        <v>143</v>
      </c>
      <c r="F52" s="78"/>
      <c r="G52" s="61"/>
      <c r="H52" s="62"/>
      <c r="I52" s="63"/>
    </row>
    <row r="53" spans="1:9" s="64" customFormat="1" ht="12.75" x14ac:dyDescent="0.2">
      <c r="A53" s="42" t="s">
        <v>30</v>
      </c>
      <c r="B53" s="1" t="s">
        <v>76</v>
      </c>
      <c r="C53" s="1">
        <v>427478</v>
      </c>
      <c r="D53" s="1">
        <v>117554</v>
      </c>
      <c r="E53" s="6" t="s">
        <v>281</v>
      </c>
      <c r="F53" s="9">
        <v>24000</v>
      </c>
      <c r="G53" s="4">
        <v>0.1</v>
      </c>
      <c r="H53" s="7">
        <f>(F53*G53)</f>
        <v>2400</v>
      </c>
      <c r="I53" s="63"/>
    </row>
    <row r="54" spans="1:9" s="64" customFormat="1" ht="12.75" x14ac:dyDescent="0.2">
      <c r="A54" s="42" t="s">
        <v>31</v>
      </c>
      <c r="B54" s="1" t="s">
        <v>76</v>
      </c>
      <c r="C54" s="1">
        <v>427479</v>
      </c>
      <c r="D54" s="1">
        <v>115173</v>
      </c>
      <c r="E54" s="6" t="s">
        <v>159</v>
      </c>
      <c r="F54" s="3">
        <v>1000</v>
      </c>
      <c r="G54" s="123">
        <v>43</v>
      </c>
      <c r="H54" s="125">
        <f>(F54*G54)</f>
        <v>43000</v>
      </c>
      <c r="I54" s="63"/>
    </row>
    <row r="55" spans="1:9" s="64" customFormat="1" ht="15" customHeight="1" x14ac:dyDescent="0.2">
      <c r="A55" s="111"/>
      <c r="B55" s="58"/>
      <c r="C55" s="58"/>
      <c r="D55" s="58"/>
      <c r="E55" s="68"/>
      <c r="F55" s="60"/>
      <c r="G55" s="61"/>
      <c r="H55" s="5">
        <f>SUM(H53:H54)</f>
        <v>45400</v>
      </c>
      <c r="I55" s="63"/>
    </row>
    <row r="56" spans="1:9" x14ac:dyDescent="0.25">
      <c r="H56" s="126"/>
    </row>
    <row r="57" spans="1:9" s="64" customFormat="1" ht="16.5" customHeight="1" x14ac:dyDescent="0.2">
      <c r="A57" s="111"/>
      <c r="B57" s="58"/>
      <c r="C57" s="58"/>
      <c r="D57" s="73"/>
      <c r="E57" s="76" t="s">
        <v>248</v>
      </c>
      <c r="F57" s="60"/>
      <c r="G57" s="61"/>
      <c r="H57" s="62"/>
      <c r="I57" s="63"/>
    </row>
    <row r="58" spans="1:9" s="64" customFormat="1" ht="12.75" x14ac:dyDescent="0.2">
      <c r="A58" s="42" t="s">
        <v>32</v>
      </c>
      <c r="B58" s="1" t="s">
        <v>1</v>
      </c>
      <c r="C58" s="1">
        <v>357756</v>
      </c>
      <c r="D58" s="20">
        <v>115176</v>
      </c>
      <c r="E58" s="12" t="s">
        <v>84</v>
      </c>
      <c r="F58" s="9">
        <v>10</v>
      </c>
      <c r="G58" s="4">
        <v>31.42</v>
      </c>
      <c r="H58" s="7">
        <f t="shared" ref="H58:H63" si="1">(F58*G58)</f>
        <v>314.20000000000005</v>
      </c>
      <c r="I58" s="63"/>
    </row>
    <row r="59" spans="1:9" s="64" customFormat="1" ht="12.75" x14ac:dyDescent="0.2">
      <c r="A59" s="42" t="s">
        <v>33</v>
      </c>
      <c r="B59" s="1" t="s">
        <v>1</v>
      </c>
      <c r="C59" s="1">
        <v>382447</v>
      </c>
      <c r="D59" s="20">
        <v>117505</v>
      </c>
      <c r="E59" s="12" t="s">
        <v>186</v>
      </c>
      <c r="F59" s="9">
        <v>10</v>
      </c>
      <c r="G59" s="4">
        <v>45</v>
      </c>
      <c r="H59" s="7">
        <f t="shared" si="1"/>
        <v>450</v>
      </c>
      <c r="I59" s="63"/>
    </row>
    <row r="60" spans="1:9" s="64" customFormat="1" ht="12.75" x14ac:dyDescent="0.2">
      <c r="A60" s="42" t="s">
        <v>34</v>
      </c>
      <c r="B60" s="1" t="s">
        <v>1</v>
      </c>
      <c r="C60" s="1">
        <v>280350</v>
      </c>
      <c r="D60" s="20">
        <v>115177</v>
      </c>
      <c r="E60" s="12" t="s">
        <v>85</v>
      </c>
      <c r="F60" s="3">
        <v>10</v>
      </c>
      <c r="G60" s="4">
        <v>35</v>
      </c>
      <c r="H60" s="7">
        <f t="shared" si="1"/>
        <v>350</v>
      </c>
      <c r="I60" s="63"/>
    </row>
    <row r="61" spans="1:9" s="64" customFormat="1" ht="12.75" x14ac:dyDescent="0.2">
      <c r="A61" s="42" t="s">
        <v>35</v>
      </c>
      <c r="B61" s="1" t="s">
        <v>1</v>
      </c>
      <c r="C61" s="1">
        <v>280351</v>
      </c>
      <c r="D61" s="20">
        <v>115178</v>
      </c>
      <c r="E61" s="12" t="s">
        <v>86</v>
      </c>
      <c r="F61" s="3">
        <v>10</v>
      </c>
      <c r="G61" s="4">
        <v>20.28</v>
      </c>
      <c r="H61" s="7">
        <f t="shared" si="1"/>
        <v>202.8</v>
      </c>
      <c r="I61" s="63"/>
    </row>
    <row r="62" spans="1:9" s="64" customFormat="1" ht="12.75" x14ac:dyDescent="0.2">
      <c r="A62" s="42" t="s">
        <v>36</v>
      </c>
      <c r="B62" s="8" t="s">
        <v>1</v>
      </c>
      <c r="C62" s="1">
        <v>280353</v>
      </c>
      <c r="D62" s="20">
        <v>115179</v>
      </c>
      <c r="E62" s="12" t="s">
        <v>87</v>
      </c>
      <c r="F62" s="19">
        <v>20</v>
      </c>
      <c r="G62" s="4">
        <v>30.97</v>
      </c>
      <c r="H62" s="7">
        <f t="shared" si="1"/>
        <v>619.4</v>
      </c>
      <c r="I62" s="63"/>
    </row>
    <row r="63" spans="1:9" s="64" customFormat="1" ht="12" customHeight="1" x14ac:dyDescent="0.2">
      <c r="A63" s="42" t="s">
        <v>37</v>
      </c>
      <c r="B63" s="1" t="s">
        <v>1</v>
      </c>
      <c r="C63" s="1">
        <v>333587</v>
      </c>
      <c r="D63" s="20">
        <v>115180</v>
      </c>
      <c r="E63" s="12" t="s">
        <v>88</v>
      </c>
      <c r="F63" s="3">
        <v>12</v>
      </c>
      <c r="G63" s="4">
        <v>77</v>
      </c>
      <c r="H63" s="7">
        <f t="shared" si="1"/>
        <v>924</v>
      </c>
      <c r="I63" s="63"/>
    </row>
    <row r="64" spans="1:9" s="64" customFormat="1" ht="14.25" customHeight="1" x14ac:dyDescent="0.2">
      <c r="A64" s="111"/>
      <c r="B64" s="58"/>
      <c r="C64" s="58"/>
      <c r="D64" s="73"/>
      <c r="E64" s="74"/>
      <c r="F64" s="60"/>
      <c r="G64" s="61"/>
      <c r="H64" s="5">
        <f>SUM(H58:H63)</f>
        <v>2860.4</v>
      </c>
      <c r="I64" s="63"/>
    </row>
    <row r="65" spans="1:9" x14ac:dyDescent="0.25">
      <c r="H65" s="126"/>
    </row>
    <row r="66" spans="1:9" s="64" customFormat="1" ht="12.75" x14ac:dyDescent="0.2">
      <c r="A66" s="111"/>
      <c r="B66" s="58"/>
      <c r="C66" s="58"/>
      <c r="D66" s="73"/>
      <c r="E66" s="76" t="s">
        <v>249</v>
      </c>
      <c r="F66" s="69"/>
      <c r="G66" s="61"/>
      <c r="H66" s="62"/>
      <c r="I66" s="63"/>
    </row>
    <row r="67" spans="1:9" s="64" customFormat="1" ht="17.25" customHeight="1" x14ac:dyDescent="0.2">
      <c r="A67" s="42" t="s">
        <v>38</v>
      </c>
      <c r="B67" s="1" t="s">
        <v>1</v>
      </c>
      <c r="C67" s="1">
        <v>357757</v>
      </c>
      <c r="D67" s="20">
        <v>117506</v>
      </c>
      <c r="E67" s="12" t="s">
        <v>187</v>
      </c>
      <c r="F67" s="9">
        <v>20</v>
      </c>
      <c r="G67" s="4">
        <v>23.47</v>
      </c>
      <c r="H67" s="7">
        <f t="shared" ref="H67:H68" si="2">(F67*G67)</f>
        <v>469.4</v>
      </c>
      <c r="I67" s="63"/>
    </row>
    <row r="68" spans="1:9" s="64" customFormat="1" ht="36.75" customHeight="1" x14ac:dyDescent="0.2">
      <c r="A68" s="42" t="s">
        <v>39</v>
      </c>
      <c r="B68" s="1" t="s">
        <v>5</v>
      </c>
      <c r="C68" s="1">
        <v>327536</v>
      </c>
      <c r="D68" s="1">
        <v>115182</v>
      </c>
      <c r="E68" s="6" t="s">
        <v>110</v>
      </c>
      <c r="F68" s="3">
        <v>10</v>
      </c>
      <c r="G68" s="4">
        <v>29.73</v>
      </c>
      <c r="H68" s="7">
        <f t="shared" si="2"/>
        <v>297.3</v>
      </c>
      <c r="I68" s="63"/>
    </row>
    <row r="69" spans="1:9" s="64" customFormat="1" ht="15" customHeight="1" x14ac:dyDescent="0.2">
      <c r="A69" s="111"/>
      <c r="B69" s="58"/>
      <c r="C69" s="58"/>
      <c r="D69" s="58"/>
      <c r="E69" s="68"/>
      <c r="F69" s="60"/>
      <c r="G69" s="61"/>
      <c r="H69" s="5">
        <f>SUM(H67:H68)</f>
        <v>766.7</v>
      </c>
      <c r="I69" s="63"/>
    </row>
    <row r="70" spans="1:9" s="64" customFormat="1" ht="19.5" customHeight="1" x14ac:dyDescent="0.2">
      <c r="I70" s="63"/>
    </row>
    <row r="71" spans="1:9" s="64" customFormat="1" ht="17.25" customHeight="1" x14ac:dyDescent="0.2">
      <c r="A71" s="111"/>
      <c r="B71" s="58"/>
      <c r="C71" s="58"/>
      <c r="D71" s="73"/>
      <c r="E71" s="76" t="s">
        <v>250</v>
      </c>
      <c r="F71" s="60"/>
      <c r="G71" s="61"/>
      <c r="H71" s="62"/>
      <c r="I71" s="63"/>
    </row>
    <row r="72" spans="1:9" s="64" customFormat="1" ht="40.5" customHeight="1" x14ac:dyDescent="0.2">
      <c r="A72" s="42" t="s">
        <v>40</v>
      </c>
      <c r="B72" s="22" t="s">
        <v>287</v>
      </c>
      <c r="C72" s="1">
        <v>337768</v>
      </c>
      <c r="D72" s="20">
        <v>115184</v>
      </c>
      <c r="E72" s="12" t="s">
        <v>120</v>
      </c>
      <c r="F72" s="3">
        <v>30</v>
      </c>
      <c r="G72" s="104">
        <v>48</v>
      </c>
      <c r="H72" s="7">
        <f t="shared" ref="H72:H122" si="3">(F72*G72)</f>
        <v>1440</v>
      </c>
      <c r="I72" s="63"/>
    </row>
    <row r="73" spans="1:9" s="64" customFormat="1" ht="39.75" customHeight="1" x14ac:dyDescent="0.2">
      <c r="A73" s="42" t="s">
        <v>41</v>
      </c>
      <c r="B73" s="22" t="s">
        <v>287</v>
      </c>
      <c r="C73" s="1">
        <v>337471</v>
      </c>
      <c r="D73" s="20">
        <v>115185</v>
      </c>
      <c r="E73" s="12" t="s">
        <v>121</v>
      </c>
      <c r="F73" s="3">
        <v>50</v>
      </c>
      <c r="G73" s="104">
        <v>47.74</v>
      </c>
      <c r="H73" s="7">
        <f t="shared" si="3"/>
        <v>2387</v>
      </c>
      <c r="I73" s="63"/>
    </row>
    <row r="74" spans="1:9" s="64" customFormat="1" ht="26.25" customHeight="1" x14ac:dyDescent="0.2">
      <c r="A74" s="42" t="s">
        <v>42</v>
      </c>
      <c r="B74" s="22" t="s">
        <v>5</v>
      </c>
      <c r="C74" s="1">
        <v>343029</v>
      </c>
      <c r="D74" s="20">
        <v>115191</v>
      </c>
      <c r="E74" s="12" t="s">
        <v>238</v>
      </c>
      <c r="F74" s="3">
        <v>100</v>
      </c>
      <c r="G74" s="104">
        <v>46.5</v>
      </c>
      <c r="H74" s="7">
        <f t="shared" si="3"/>
        <v>4650</v>
      </c>
      <c r="I74" s="63"/>
    </row>
    <row r="75" spans="1:9" s="64" customFormat="1" ht="66" customHeight="1" x14ac:dyDescent="0.2">
      <c r="A75" s="42" t="s">
        <v>43</v>
      </c>
      <c r="B75" s="22" t="s">
        <v>287</v>
      </c>
      <c r="C75" s="1">
        <v>396034</v>
      </c>
      <c r="D75" s="20">
        <v>2720</v>
      </c>
      <c r="E75" s="12" t="s">
        <v>119</v>
      </c>
      <c r="F75" s="19">
        <v>24</v>
      </c>
      <c r="G75" s="122">
        <v>39.9</v>
      </c>
      <c r="H75" s="124">
        <f t="shared" si="3"/>
        <v>957.59999999999991</v>
      </c>
      <c r="I75" s="63"/>
    </row>
    <row r="76" spans="1:9" s="64" customFormat="1" ht="21.75" customHeight="1" x14ac:dyDescent="0.2">
      <c r="A76" s="111"/>
      <c r="B76" s="87"/>
      <c r="C76" s="87"/>
      <c r="D76" s="73"/>
      <c r="E76" s="74"/>
      <c r="F76" s="60"/>
      <c r="G76" s="61"/>
      <c r="H76" s="5">
        <f>SUM(H72:H75)</f>
        <v>9434.6</v>
      </c>
      <c r="I76" s="63"/>
    </row>
    <row r="77" spans="1:9" s="64" customFormat="1" ht="27" customHeight="1" x14ac:dyDescent="0.2">
      <c r="A77" s="111"/>
      <c r="B77" s="87"/>
      <c r="C77" s="87"/>
      <c r="D77" s="73"/>
      <c r="E77" s="76" t="s">
        <v>251</v>
      </c>
      <c r="F77" s="60"/>
      <c r="G77" s="61"/>
      <c r="H77" s="62"/>
      <c r="I77" s="63"/>
    </row>
    <row r="78" spans="1:9" s="64" customFormat="1" ht="54" customHeight="1" x14ac:dyDescent="0.2">
      <c r="A78" s="42" t="s">
        <v>44</v>
      </c>
      <c r="B78" s="42" t="s">
        <v>5</v>
      </c>
      <c r="C78" s="42" t="s">
        <v>215</v>
      </c>
      <c r="D78" s="23" t="s">
        <v>97</v>
      </c>
      <c r="E78" s="33" t="s">
        <v>271</v>
      </c>
      <c r="F78" s="129">
        <v>60000</v>
      </c>
      <c r="G78" s="4">
        <v>1.1299999999999999</v>
      </c>
      <c r="H78" s="7">
        <f t="shared" si="3"/>
        <v>67800</v>
      </c>
      <c r="I78" s="63"/>
    </row>
    <row r="79" spans="1:9" s="64" customFormat="1" ht="61.5" customHeight="1" x14ac:dyDescent="0.2">
      <c r="A79" s="42" t="s">
        <v>45</v>
      </c>
      <c r="B79" s="42" t="s">
        <v>5</v>
      </c>
      <c r="C79" s="42" t="s">
        <v>216</v>
      </c>
      <c r="D79" s="23" t="s">
        <v>225</v>
      </c>
      <c r="E79" s="33" t="s">
        <v>272</v>
      </c>
      <c r="F79" s="3">
        <v>50000</v>
      </c>
      <c r="G79" s="123">
        <v>0.6</v>
      </c>
      <c r="H79" s="125">
        <f t="shared" si="3"/>
        <v>30000</v>
      </c>
      <c r="I79" s="63"/>
    </row>
    <row r="80" spans="1:9" s="46" customFormat="1" ht="75.75" customHeight="1" x14ac:dyDescent="0.2">
      <c r="A80" s="42" t="s">
        <v>46</v>
      </c>
      <c r="B80" s="23" t="s">
        <v>5</v>
      </c>
      <c r="C80" s="42" t="s">
        <v>217</v>
      </c>
      <c r="D80" s="23" t="s">
        <v>98</v>
      </c>
      <c r="E80" s="33" t="s">
        <v>273</v>
      </c>
      <c r="F80" s="24">
        <v>60000</v>
      </c>
      <c r="G80" s="4">
        <v>0.53</v>
      </c>
      <c r="H80" s="7">
        <f t="shared" si="3"/>
        <v>31800</v>
      </c>
      <c r="I80" s="80"/>
    </row>
    <row r="81" spans="1:9" s="46" customFormat="1" ht="52.5" customHeight="1" x14ac:dyDescent="0.2">
      <c r="A81" s="42" t="s">
        <v>47</v>
      </c>
      <c r="B81" s="23" t="s">
        <v>5</v>
      </c>
      <c r="C81" s="42" t="s">
        <v>218</v>
      </c>
      <c r="D81" s="23" t="s">
        <v>99</v>
      </c>
      <c r="E81" s="33" t="s">
        <v>274</v>
      </c>
      <c r="F81" s="24">
        <v>18000</v>
      </c>
      <c r="G81" s="4">
        <v>0.61</v>
      </c>
      <c r="H81" s="7">
        <f t="shared" si="3"/>
        <v>10980</v>
      </c>
      <c r="I81" s="80"/>
    </row>
    <row r="82" spans="1:9" s="46" customFormat="1" ht="76.5" customHeight="1" x14ac:dyDescent="0.2">
      <c r="A82" s="42" t="s">
        <v>48</v>
      </c>
      <c r="B82" s="23" t="s">
        <v>5</v>
      </c>
      <c r="C82" s="42" t="s">
        <v>219</v>
      </c>
      <c r="D82" s="23" t="s">
        <v>100</v>
      </c>
      <c r="E82" s="34" t="s">
        <v>275</v>
      </c>
      <c r="F82" s="24">
        <v>300</v>
      </c>
      <c r="G82" s="4">
        <v>0.61</v>
      </c>
      <c r="H82" s="7">
        <f t="shared" si="3"/>
        <v>183</v>
      </c>
      <c r="I82" s="80"/>
    </row>
    <row r="83" spans="1:9" s="46" customFormat="1" ht="76.5" customHeight="1" x14ac:dyDescent="0.2">
      <c r="A83" s="42" t="s">
        <v>49</v>
      </c>
      <c r="B83" s="23" t="s">
        <v>5</v>
      </c>
      <c r="C83" s="42" t="s">
        <v>219</v>
      </c>
      <c r="D83" s="23" t="s">
        <v>270</v>
      </c>
      <c r="E83" s="34" t="s">
        <v>244</v>
      </c>
      <c r="F83" s="24">
        <v>300</v>
      </c>
      <c r="G83" s="4">
        <v>0.67</v>
      </c>
      <c r="H83" s="7">
        <f t="shared" si="3"/>
        <v>201</v>
      </c>
      <c r="I83" s="80"/>
    </row>
    <row r="84" spans="1:9" s="46" customFormat="1" ht="64.5" customHeight="1" x14ac:dyDescent="0.2">
      <c r="A84" s="42" t="s">
        <v>171</v>
      </c>
      <c r="B84" s="23" t="s">
        <v>5</v>
      </c>
      <c r="C84" s="42" t="s">
        <v>220</v>
      </c>
      <c r="D84" s="23" t="s">
        <v>101</v>
      </c>
      <c r="E84" s="34" t="s">
        <v>276</v>
      </c>
      <c r="F84" s="24">
        <v>60000</v>
      </c>
      <c r="G84" s="4">
        <v>0.77</v>
      </c>
      <c r="H84" s="124">
        <f t="shared" si="3"/>
        <v>46200</v>
      </c>
      <c r="I84" s="80"/>
    </row>
    <row r="85" spans="1:9" s="46" customFormat="1" ht="28.5" customHeight="1" x14ac:dyDescent="0.2">
      <c r="A85" s="113"/>
      <c r="B85" s="88"/>
      <c r="C85" s="130"/>
      <c r="D85" s="88"/>
      <c r="E85" s="121" t="s">
        <v>234</v>
      </c>
      <c r="F85" s="89"/>
      <c r="G85" s="61"/>
      <c r="H85" s="5">
        <f>SUM(H78:H84)</f>
        <v>187164</v>
      </c>
      <c r="I85" s="80"/>
    </row>
    <row r="86" spans="1:9" s="46" customFormat="1" ht="17.25" customHeight="1" x14ac:dyDescent="0.2">
      <c r="A86" s="111"/>
      <c r="B86" s="88"/>
      <c r="C86" s="130"/>
      <c r="D86" s="88"/>
      <c r="E86" s="90"/>
      <c r="F86" s="89"/>
      <c r="G86" s="79"/>
      <c r="H86" s="62"/>
      <c r="I86" s="80"/>
    </row>
    <row r="87" spans="1:9" s="64" customFormat="1" ht="18" customHeight="1" x14ac:dyDescent="0.2">
      <c r="A87" s="111"/>
      <c r="B87" s="87"/>
      <c r="C87" s="87"/>
      <c r="D87" s="60"/>
      <c r="E87" s="72" t="s">
        <v>252</v>
      </c>
      <c r="F87" s="91"/>
      <c r="G87" s="61"/>
      <c r="H87" s="62"/>
      <c r="I87" s="63"/>
    </row>
    <row r="88" spans="1:9" s="46" customFormat="1" ht="63" customHeight="1" x14ac:dyDescent="0.2">
      <c r="A88" s="42" t="s">
        <v>172</v>
      </c>
      <c r="B88" s="23" t="s">
        <v>5</v>
      </c>
      <c r="C88" s="42" t="s">
        <v>221</v>
      </c>
      <c r="D88" s="23" t="s">
        <v>103</v>
      </c>
      <c r="E88" s="15" t="s">
        <v>277</v>
      </c>
      <c r="F88" s="24">
        <v>8000</v>
      </c>
      <c r="G88" s="21">
        <v>1</v>
      </c>
      <c r="H88" s="7">
        <f t="shared" si="3"/>
        <v>8000</v>
      </c>
      <c r="I88" s="80"/>
    </row>
    <row r="89" spans="1:9" s="46" customFormat="1" ht="55.5" customHeight="1" x14ac:dyDescent="0.2">
      <c r="A89" s="42" t="s">
        <v>173</v>
      </c>
      <c r="B89" s="23" t="s">
        <v>5</v>
      </c>
      <c r="C89" s="42" t="s">
        <v>222</v>
      </c>
      <c r="D89" s="23" t="s">
        <v>104</v>
      </c>
      <c r="E89" s="40" t="s">
        <v>278</v>
      </c>
      <c r="F89" s="24">
        <v>8000</v>
      </c>
      <c r="G89" s="21">
        <v>0.75</v>
      </c>
      <c r="H89" s="125">
        <f t="shared" si="3"/>
        <v>6000</v>
      </c>
      <c r="I89" s="80"/>
    </row>
    <row r="90" spans="1:9" s="46" customFormat="1" ht="36" customHeight="1" x14ac:dyDescent="0.2">
      <c r="A90" s="42" t="s">
        <v>174</v>
      </c>
      <c r="B90" s="23" t="s">
        <v>5</v>
      </c>
      <c r="C90" s="42" t="s">
        <v>289</v>
      </c>
      <c r="D90" s="23" t="s">
        <v>105</v>
      </c>
      <c r="E90" s="15" t="s">
        <v>131</v>
      </c>
      <c r="F90" s="24">
        <v>50</v>
      </c>
      <c r="G90" s="21">
        <v>0.36</v>
      </c>
      <c r="H90" s="7">
        <f t="shared" si="3"/>
        <v>18</v>
      </c>
      <c r="I90" s="80"/>
    </row>
    <row r="91" spans="1:9" s="46" customFormat="1" ht="17.25" customHeight="1" x14ac:dyDescent="0.2">
      <c r="A91" s="111"/>
      <c r="B91" s="88"/>
      <c r="C91" s="130"/>
      <c r="D91" s="88"/>
      <c r="E91" s="81"/>
      <c r="F91" s="89"/>
      <c r="G91" s="79"/>
      <c r="H91" s="5">
        <f>SUM(H88:H90)</f>
        <v>14018</v>
      </c>
      <c r="I91" s="80"/>
    </row>
    <row r="92" spans="1:9" s="46" customFormat="1" ht="21" customHeight="1" x14ac:dyDescent="0.2">
      <c r="C92" s="64"/>
      <c r="I92" s="80"/>
    </row>
    <row r="93" spans="1:9" s="46" customFormat="1" ht="18" customHeight="1" x14ac:dyDescent="0.2">
      <c r="A93" s="111"/>
      <c r="B93" s="58"/>
      <c r="C93" s="58"/>
      <c r="D93" s="73"/>
      <c r="E93" s="76" t="s">
        <v>253</v>
      </c>
      <c r="F93" s="60"/>
      <c r="G93" s="79"/>
      <c r="H93" s="62"/>
      <c r="I93" s="80"/>
    </row>
    <row r="94" spans="1:9" s="46" customFormat="1" ht="25.5" x14ac:dyDescent="0.2">
      <c r="A94" s="42" t="s">
        <v>175</v>
      </c>
      <c r="B94" s="1" t="s">
        <v>73</v>
      </c>
      <c r="C94" s="1">
        <v>396148</v>
      </c>
      <c r="D94" s="20">
        <v>115223</v>
      </c>
      <c r="E94" s="12" t="s">
        <v>188</v>
      </c>
      <c r="F94" s="3">
        <v>50</v>
      </c>
      <c r="G94" s="105">
        <v>2.85</v>
      </c>
      <c r="H94" s="7">
        <f t="shared" si="3"/>
        <v>142.5</v>
      </c>
      <c r="I94" s="80"/>
    </row>
    <row r="95" spans="1:9" s="64" customFormat="1" ht="25.5" x14ac:dyDescent="0.2">
      <c r="A95" s="42" t="s">
        <v>176</v>
      </c>
      <c r="B95" s="1" t="s">
        <v>5</v>
      </c>
      <c r="C95" s="1">
        <v>409649</v>
      </c>
      <c r="D95" s="20">
        <v>115224</v>
      </c>
      <c r="E95" s="12" t="s">
        <v>189</v>
      </c>
      <c r="F95" s="3">
        <v>250</v>
      </c>
      <c r="G95" s="104">
        <v>0.8</v>
      </c>
      <c r="H95" s="7">
        <f t="shared" si="3"/>
        <v>200</v>
      </c>
      <c r="I95" s="63"/>
    </row>
    <row r="96" spans="1:9" s="64" customFormat="1" ht="12.75" x14ac:dyDescent="0.2">
      <c r="A96" s="111"/>
      <c r="B96" s="58"/>
      <c r="C96" s="58"/>
      <c r="D96" s="73"/>
      <c r="E96" s="74"/>
      <c r="F96" s="60"/>
      <c r="G96" s="61"/>
      <c r="H96" s="5">
        <f>SUM(H94:H95)</f>
        <v>342.5</v>
      </c>
      <c r="I96" s="63"/>
    </row>
    <row r="97" spans="1:9" s="46" customFormat="1" ht="21" customHeight="1" x14ac:dyDescent="0.2">
      <c r="A97" s="47"/>
      <c r="B97" s="47"/>
      <c r="C97" s="131"/>
      <c r="D97" s="47"/>
      <c r="E97" s="50" t="s">
        <v>254</v>
      </c>
      <c r="F97" s="51"/>
      <c r="G97" s="79"/>
      <c r="H97" s="62"/>
      <c r="I97" s="80"/>
    </row>
    <row r="98" spans="1:9" s="64" customFormat="1" ht="13.5" customHeight="1" x14ac:dyDescent="0.2">
      <c r="A98" s="42" t="s">
        <v>177</v>
      </c>
      <c r="B98" s="1" t="s">
        <v>5</v>
      </c>
      <c r="C98" s="132">
        <v>452273</v>
      </c>
      <c r="D98" s="20">
        <v>117555</v>
      </c>
      <c r="E98" s="12" t="s">
        <v>211</v>
      </c>
      <c r="F98" s="3">
        <v>20</v>
      </c>
      <c r="G98" s="104">
        <v>10.67</v>
      </c>
      <c r="H98" s="7">
        <f t="shared" si="3"/>
        <v>213.4</v>
      </c>
      <c r="I98" s="63"/>
    </row>
    <row r="99" spans="1:9" s="64" customFormat="1" ht="13.5" customHeight="1" x14ac:dyDescent="0.2">
      <c r="A99" s="42" t="s">
        <v>178</v>
      </c>
      <c r="B99" s="1" t="s">
        <v>5</v>
      </c>
      <c r="C99" s="132">
        <v>452272</v>
      </c>
      <c r="D99" s="20">
        <v>117556</v>
      </c>
      <c r="E99" s="12" t="s">
        <v>212</v>
      </c>
      <c r="F99" s="3">
        <v>20</v>
      </c>
      <c r="G99" s="104">
        <v>5.8</v>
      </c>
      <c r="H99" s="7">
        <f t="shared" si="3"/>
        <v>116</v>
      </c>
      <c r="I99" s="63"/>
    </row>
    <row r="100" spans="1:9" s="64" customFormat="1" ht="13.5" customHeight="1" x14ac:dyDescent="0.2">
      <c r="A100" s="111"/>
      <c r="B100" s="58"/>
      <c r="C100" s="58"/>
      <c r="D100" s="73"/>
      <c r="E100" s="74"/>
      <c r="F100" s="60"/>
      <c r="G100" s="61"/>
      <c r="H100" s="5">
        <f>SUM(H98:H99)</f>
        <v>329.4</v>
      </c>
      <c r="I100" s="63"/>
    </row>
    <row r="101" spans="1:9" s="46" customFormat="1" ht="22.5" customHeight="1" x14ac:dyDescent="0.2">
      <c r="A101" s="47"/>
      <c r="B101" s="47"/>
      <c r="C101" s="131"/>
      <c r="D101" s="47"/>
      <c r="E101" s="76" t="s">
        <v>255</v>
      </c>
      <c r="F101" s="51"/>
      <c r="G101" s="79"/>
      <c r="H101" s="62"/>
      <c r="I101" s="80"/>
    </row>
    <row r="102" spans="1:9" s="46" customFormat="1" ht="12.75" x14ac:dyDescent="0.2">
      <c r="A102" s="42" t="s">
        <v>179</v>
      </c>
      <c r="B102" s="1" t="s">
        <v>5</v>
      </c>
      <c r="C102" s="1">
        <v>254237</v>
      </c>
      <c r="D102" s="20">
        <v>115229</v>
      </c>
      <c r="E102" s="12" t="s">
        <v>91</v>
      </c>
      <c r="F102" s="3">
        <v>5</v>
      </c>
      <c r="G102" s="104">
        <v>57.97</v>
      </c>
      <c r="H102" s="7">
        <f t="shared" si="3"/>
        <v>289.85000000000002</v>
      </c>
      <c r="I102" s="80"/>
    </row>
    <row r="103" spans="1:9" s="46" customFormat="1" ht="12.75" x14ac:dyDescent="0.2">
      <c r="A103" s="42" t="s">
        <v>180</v>
      </c>
      <c r="B103" s="1" t="s">
        <v>5</v>
      </c>
      <c r="C103" s="1">
        <v>467989</v>
      </c>
      <c r="D103" s="20">
        <v>115236</v>
      </c>
      <c r="E103" s="15" t="s">
        <v>191</v>
      </c>
      <c r="F103" s="3">
        <v>5</v>
      </c>
      <c r="G103" s="105">
        <v>18</v>
      </c>
      <c r="H103" s="7">
        <f t="shared" si="3"/>
        <v>90</v>
      </c>
      <c r="I103" s="80"/>
    </row>
    <row r="104" spans="1:9" s="46" customFormat="1" ht="12.75" x14ac:dyDescent="0.2">
      <c r="A104" s="111"/>
      <c r="B104" s="58"/>
      <c r="C104" s="58"/>
      <c r="D104" s="73"/>
      <c r="E104" s="81"/>
      <c r="F104" s="60"/>
      <c r="G104" s="79"/>
      <c r="H104" s="5">
        <f>SUM(H102:H103)</f>
        <v>379.85</v>
      </c>
      <c r="I104" s="80"/>
    </row>
    <row r="105" spans="1:9" s="46" customFormat="1" ht="15.75" customHeight="1" x14ac:dyDescent="0.2">
      <c r="C105" s="64"/>
      <c r="I105" s="80"/>
    </row>
    <row r="106" spans="1:9" s="93" customFormat="1" ht="16.5" customHeight="1" x14ac:dyDescent="0.2">
      <c r="A106" s="111"/>
      <c r="B106" s="58"/>
      <c r="C106" s="58"/>
      <c r="D106" s="58"/>
      <c r="E106" s="66" t="s">
        <v>256</v>
      </c>
      <c r="F106" s="60"/>
      <c r="G106" s="61"/>
      <c r="H106" s="62"/>
      <c r="I106" s="92"/>
    </row>
    <row r="107" spans="1:9" s="64" customFormat="1" ht="15.75" customHeight="1" x14ac:dyDescent="0.2">
      <c r="A107" s="42" t="s">
        <v>181</v>
      </c>
      <c r="B107" s="1" t="s">
        <v>5</v>
      </c>
      <c r="C107" s="1">
        <v>438222</v>
      </c>
      <c r="D107" s="1">
        <v>117552</v>
      </c>
      <c r="E107" s="25" t="s">
        <v>209</v>
      </c>
      <c r="F107" s="3">
        <v>10</v>
      </c>
      <c r="G107" s="104">
        <v>28.73</v>
      </c>
      <c r="H107" s="7">
        <f t="shared" si="3"/>
        <v>287.3</v>
      </c>
      <c r="I107" s="63"/>
    </row>
    <row r="108" spans="1:9" s="64" customFormat="1" ht="15.75" customHeight="1" x14ac:dyDescent="0.2">
      <c r="A108" s="42" t="s">
        <v>182</v>
      </c>
      <c r="B108" s="1" t="s">
        <v>5</v>
      </c>
      <c r="C108" s="1">
        <v>419114</v>
      </c>
      <c r="D108" s="1">
        <v>117553</v>
      </c>
      <c r="E108" s="25" t="s">
        <v>210</v>
      </c>
      <c r="F108" s="3">
        <v>10</v>
      </c>
      <c r="G108" s="104">
        <v>18</v>
      </c>
      <c r="H108" s="7">
        <f t="shared" si="3"/>
        <v>180</v>
      </c>
      <c r="I108" s="63"/>
    </row>
    <row r="109" spans="1:9" s="46" customFormat="1" ht="25.5" x14ac:dyDescent="0.2">
      <c r="A109" s="42" t="s">
        <v>50</v>
      </c>
      <c r="B109" s="1" t="s">
        <v>5</v>
      </c>
      <c r="C109" s="132">
        <v>341012</v>
      </c>
      <c r="D109" s="20">
        <v>114371</v>
      </c>
      <c r="E109" s="15" t="s">
        <v>153</v>
      </c>
      <c r="F109" s="3">
        <v>3</v>
      </c>
      <c r="G109" s="105">
        <v>343</v>
      </c>
      <c r="H109" s="7">
        <f t="shared" si="3"/>
        <v>1029</v>
      </c>
      <c r="I109" s="80"/>
    </row>
    <row r="110" spans="1:9" s="46" customFormat="1" ht="15.75" customHeight="1" x14ac:dyDescent="0.2">
      <c r="A110" s="111"/>
      <c r="B110" s="58"/>
      <c r="C110" s="58"/>
      <c r="D110" s="73"/>
      <c r="E110" s="81"/>
      <c r="F110" s="60"/>
      <c r="G110" s="79"/>
      <c r="H110" s="5">
        <f>SUM(H107:H109)</f>
        <v>1496.3</v>
      </c>
      <c r="I110" s="80"/>
    </row>
    <row r="111" spans="1:9" s="46" customFormat="1" ht="16.5" customHeight="1" x14ac:dyDescent="0.2">
      <c r="C111" s="64"/>
      <c r="I111" s="80"/>
    </row>
    <row r="112" spans="1:9" s="46" customFormat="1" ht="17.25" customHeight="1" x14ac:dyDescent="0.2">
      <c r="A112" s="47"/>
      <c r="B112" s="47"/>
      <c r="C112" s="131"/>
      <c r="D112" s="47"/>
      <c r="E112" s="50" t="s">
        <v>257</v>
      </c>
      <c r="F112" s="51"/>
      <c r="G112" s="79"/>
      <c r="H112" s="62"/>
      <c r="I112" s="80"/>
    </row>
    <row r="113" spans="1:9" s="46" customFormat="1" ht="12.75" x14ac:dyDescent="0.2">
      <c r="A113" s="42" t="s">
        <v>51</v>
      </c>
      <c r="B113" s="16" t="s">
        <v>1</v>
      </c>
      <c r="C113" s="16">
        <v>457199</v>
      </c>
      <c r="D113" s="17">
        <v>115237</v>
      </c>
      <c r="E113" s="18" t="s">
        <v>93</v>
      </c>
      <c r="F113" s="19">
        <v>2</v>
      </c>
      <c r="G113" s="21">
        <v>30.09</v>
      </c>
      <c r="H113" s="7">
        <f t="shared" si="3"/>
        <v>60.18</v>
      </c>
      <c r="I113" s="80"/>
    </row>
    <row r="114" spans="1:9" s="46" customFormat="1" ht="12.75" x14ac:dyDescent="0.2">
      <c r="A114" s="42" t="s">
        <v>57</v>
      </c>
      <c r="B114" s="16" t="s">
        <v>1</v>
      </c>
      <c r="C114" s="16">
        <v>357801</v>
      </c>
      <c r="D114" s="17">
        <v>116697</v>
      </c>
      <c r="E114" s="18" t="s">
        <v>117</v>
      </c>
      <c r="F114" s="19">
        <v>20</v>
      </c>
      <c r="G114" s="21">
        <v>32.520000000000003</v>
      </c>
      <c r="H114" s="7">
        <f t="shared" si="3"/>
        <v>650.40000000000009</v>
      </c>
      <c r="I114" s="80"/>
    </row>
    <row r="115" spans="1:9" s="46" customFormat="1" ht="13.5" customHeight="1" x14ac:dyDescent="0.2">
      <c r="A115" s="42" t="s">
        <v>58</v>
      </c>
      <c r="B115" s="16" t="s">
        <v>1</v>
      </c>
      <c r="C115" s="16">
        <v>343717</v>
      </c>
      <c r="D115" s="17">
        <v>116699</v>
      </c>
      <c r="E115" s="41" t="s">
        <v>116</v>
      </c>
      <c r="F115" s="19">
        <v>1</v>
      </c>
      <c r="G115" s="21">
        <v>31</v>
      </c>
      <c r="H115" s="7">
        <f t="shared" si="3"/>
        <v>31</v>
      </c>
      <c r="I115" s="80"/>
    </row>
    <row r="116" spans="1:9" s="46" customFormat="1" ht="13.5" customHeight="1" x14ac:dyDescent="0.2">
      <c r="A116" s="42" t="s">
        <v>59</v>
      </c>
      <c r="B116" s="16" t="s">
        <v>1</v>
      </c>
      <c r="C116" s="16">
        <v>458694</v>
      </c>
      <c r="D116" s="17">
        <v>115244</v>
      </c>
      <c r="E116" s="18" t="s">
        <v>193</v>
      </c>
      <c r="F116" s="19">
        <v>10</v>
      </c>
      <c r="G116" s="21">
        <v>15.88</v>
      </c>
      <c r="H116" s="7">
        <f t="shared" si="3"/>
        <v>158.80000000000001</v>
      </c>
      <c r="I116" s="80"/>
    </row>
    <row r="117" spans="1:9" s="46" customFormat="1" ht="15.75" customHeight="1" x14ac:dyDescent="0.2">
      <c r="A117" s="111"/>
      <c r="B117" s="82"/>
      <c r="C117" s="82"/>
      <c r="D117" s="77"/>
      <c r="E117" s="83"/>
      <c r="F117" s="84"/>
      <c r="G117" s="79"/>
      <c r="H117" s="5">
        <f>SUM(H113:H116)</f>
        <v>900.38000000000011</v>
      </c>
      <c r="I117" s="80"/>
    </row>
    <row r="118" spans="1:9" s="46" customFormat="1" ht="17.25" customHeight="1" x14ac:dyDescent="0.2">
      <c r="C118" s="64"/>
      <c r="I118" s="80"/>
    </row>
    <row r="119" spans="1:9" s="46" customFormat="1" ht="17.25" customHeight="1" x14ac:dyDescent="0.2">
      <c r="A119" s="111"/>
      <c r="B119" s="82"/>
      <c r="C119" s="82"/>
      <c r="D119" s="77"/>
      <c r="E119" s="95" t="s">
        <v>258</v>
      </c>
      <c r="F119" s="84"/>
      <c r="G119" s="97"/>
      <c r="H119" s="62"/>
    </row>
    <row r="120" spans="1:9" s="46" customFormat="1" ht="25.5" x14ac:dyDescent="0.2">
      <c r="A120" s="42" t="s">
        <v>60</v>
      </c>
      <c r="B120" s="1" t="s">
        <v>5</v>
      </c>
      <c r="C120" s="1">
        <v>419221</v>
      </c>
      <c r="D120" s="1">
        <v>114370</v>
      </c>
      <c r="E120" s="25" t="s">
        <v>199</v>
      </c>
      <c r="F120" s="3">
        <v>2</v>
      </c>
      <c r="G120" s="106">
        <v>1045.33</v>
      </c>
      <c r="H120" s="7">
        <f t="shared" si="3"/>
        <v>2090.66</v>
      </c>
    </row>
    <row r="121" spans="1:9" s="46" customFormat="1" ht="12.75" customHeight="1" x14ac:dyDescent="0.2">
      <c r="A121" s="42" t="s">
        <v>61</v>
      </c>
      <c r="B121" s="1" t="s">
        <v>5</v>
      </c>
      <c r="C121" s="1">
        <v>404412</v>
      </c>
      <c r="D121" s="1">
        <v>116695</v>
      </c>
      <c r="E121" s="25" t="s">
        <v>156</v>
      </c>
      <c r="F121" s="3">
        <v>10</v>
      </c>
      <c r="G121" s="106">
        <v>18.59</v>
      </c>
      <c r="H121" s="7">
        <f t="shared" si="3"/>
        <v>185.9</v>
      </c>
    </row>
    <row r="122" spans="1:9" s="46" customFormat="1" ht="37.5" customHeight="1" x14ac:dyDescent="0.2">
      <c r="A122" s="42" t="s">
        <v>62</v>
      </c>
      <c r="B122" s="1" t="s">
        <v>5</v>
      </c>
      <c r="C122" s="1">
        <v>384214</v>
      </c>
      <c r="D122" s="1">
        <v>116696</v>
      </c>
      <c r="E122" s="25" t="s">
        <v>106</v>
      </c>
      <c r="F122" s="3">
        <v>10</v>
      </c>
      <c r="G122" s="106">
        <v>80</v>
      </c>
      <c r="H122" s="7">
        <f t="shared" si="3"/>
        <v>800</v>
      </c>
    </row>
    <row r="123" spans="1:9" s="46" customFormat="1" ht="16.5" customHeight="1" x14ac:dyDescent="0.2">
      <c r="A123" s="111"/>
      <c r="B123" s="58"/>
      <c r="C123" s="58"/>
      <c r="D123" s="58"/>
      <c r="E123" s="94"/>
      <c r="F123" s="60"/>
      <c r="G123" s="62"/>
      <c r="H123" s="5">
        <f>SUM(H120:H122)</f>
        <v>3076.56</v>
      </c>
    </row>
    <row r="124" spans="1:9" ht="16.5" customHeight="1" x14ac:dyDescent="0.25">
      <c r="H124" s="126"/>
    </row>
    <row r="125" spans="1:9" x14ac:dyDescent="0.25">
      <c r="A125" s="111"/>
      <c r="B125" s="82"/>
      <c r="C125" s="82"/>
      <c r="D125" s="77"/>
      <c r="E125" s="95" t="s">
        <v>259</v>
      </c>
      <c r="F125" s="84"/>
      <c r="G125" s="79"/>
      <c r="H125" s="62"/>
    </row>
    <row r="126" spans="1:9" ht="51.75" x14ac:dyDescent="0.25">
      <c r="A126" s="42" t="s">
        <v>63</v>
      </c>
      <c r="B126" s="16" t="s">
        <v>287</v>
      </c>
      <c r="C126" s="16">
        <v>353742</v>
      </c>
      <c r="D126" s="17">
        <v>116701</v>
      </c>
      <c r="E126" s="37" t="s">
        <v>151</v>
      </c>
      <c r="F126" s="36">
        <v>2400</v>
      </c>
      <c r="G126" s="105">
        <v>9.9499999999999993</v>
      </c>
      <c r="H126" s="7">
        <f t="shared" ref="H126:H136" si="4">(F126*G126)</f>
        <v>23880</v>
      </c>
    </row>
    <row r="127" spans="1:9" ht="51.75" x14ac:dyDescent="0.25">
      <c r="A127" s="42" t="s">
        <v>64</v>
      </c>
      <c r="B127" s="16" t="s">
        <v>287</v>
      </c>
      <c r="C127" s="16">
        <v>435854</v>
      </c>
      <c r="D127" s="17">
        <v>116702</v>
      </c>
      <c r="E127" s="37" t="s">
        <v>152</v>
      </c>
      <c r="F127" s="36">
        <v>2400</v>
      </c>
      <c r="G127" s="107">
        <v>11.95</v>
      </c>
      <c r="H127" s="7">
        <f t="shared" si="4"/>
        <v>28680</v>
      </c>
    </row>
    <row r="128" spans="1:9" ht="18" customHeight="1" x14ac:dyDescent="0.25">
      <c r="A128" s="111"/>
      <c r="B128" s="82"/>
      <c r="C128" s="82"/>
      <c r="D128" s="77"/>
      <c r="E128" s="98"/>
      <c r="F128" s="96"/>
      <c r="G128" s="97"/>
      <c r="H128" s="5">
        <f>SUM(H126:H127)</f>
        <v>52560</v>
      </c>
    </row>
    <row r="129" spans="1:9" ht="21.75" customHeight="1" x14ac:dyDescent="0.25">
      <c r="A129" s="113"/>
      <c r="B129" s="58"/>
      <c r="C129" s="58"/>
      <c r="D129" s="73"/>
      <c r="E129" s="76" t="s">
        <v>260</v>
      </c>
      <c r="F129" s="60"/>
      <c r="G129" s="61"/>
      <c r="H129" s="62"/>
    </row>
    <row r="130" spans="1:9" ht="51.75" x14ac:dyDescent="0.25">
      <c r="A130" s="115" t="s">
        <v>65</v>
      </c>
      <c r="B130" s="16" t="s">
        <v>287</v>
      </c>
      <c r="C130" s="1">
        <v>368252</v>
      </c>
      <c r="D130" s="20">
        <v>116705</v>
      </c>
      <c r="E130" s="12" t="s">
        <v>290</v>
      </c>
      <c r="F130" s="3">
        <v>3750</v>
      </c>
      <c r="G130" s="107">
        <v>3</v>
      </c>
      <c r="H130" s="7">
        <f t="shared" si="4"/>
        <v>11250</v>
      </c>
    </row>
    <row r="131" spans="1:9" ht="60.75" customHeight="1" x14ac:dyDescent="0.25">
      <c r="A131" s="115" t="s">
        <v>66</v>
      </c>
      <c r="B131" s="16" t="s">
        <v>287</v>
      </c>
      <c r="C131" s="1">
        <v>357783</v>
      </c>
      <c r="D131" s="20">
        <v>116704</v>
      </c>
      <c r="E131" s="12" t="s">
        <v>291</v>
      </c>
      <c r="F131" s="3">
        <v>2500</v>
      </c>
      <c r="G131" s="107">
        <v>2.14</v>
      </c>
      <c r="H131" s="7">
        <f t="shared" si="4"/>
        <v>5350</v>
      </c>
    </row>
    <row r="132" spans="1:9" ht="64.5" x14ac:dyDescent="0.25">
      <c r="A132" s="115" t="s">
        <v>67</v>
      </c>
      <c r="B132" s="16" t="s">
        <v>287</v>
      </c>
      <c r="C132" s="1">
        <v>466098</v>
      </c>
      <c r="D132" s="20">
        <v>116703118351</v>
      </c>
      <c r="E132" s="12" t="s">
        <v>292</v>
      </c>
      <c r="F132" s="3">
        <v>3750</v>
      </c>
      <c r="G132" s="107">
        <v>2.93</v>
      </c>
      <c r="H132" s="7">
        <f>(F132*G132)</f>
        <v>10987.5</v>
      </c>
    </row>
    <row r="133" spans="1:9" x14ac:dyDescent="0.25">
      <c r="A133" s="116"/>
      <c r="B133" s="58"/>
      <c r="C133" s="58"/>
      <c r="D133" s="73"/>
      <c r="E133" s="74"/>
      <c r="F133" s="60"/>
      <c r="G133" s="97"/>
      <c r="H133" s="5">
        <f>SUM(H130:H132)</f>
        <v>27587.5</v>
      </c>
    </row>
    <row r="134" spans="1:9" x14ac:dyDescent="0.25">
      <c r="A134" s="113"/>
      <c r="B134" s="58"/>
      <c r="C134" s="58"/>
      <c r="D134" s="58"/>
      <c r="E134" s="95" t="s">
        <v>261</v>
      </c>
      <c r="F134" s="60"/>
      <c r="G134" s="62"/>
      <c r="H134" s="62"/>
    </row>
    <row r="135" spans="1:9" ht="39" x14ac:dyDescent="0.25">
      <c r="A135" s="42" t="s">
        <v>68</v>
      </c>
      <c r="B135" s="16" t="s">
        <v>287</v>
      </c>
      <c r="C135" s="1">
        <v>467660</v>
      </c>
      <c r="D135" s="1">
        <v>117488</v>
      </c>
      <c r="E135" s="25" t="s">
        <v>227</v>
      </c>
      <c r="F135" s="3">
        <v>3000</v>
      </c>
      <c r="G135" s="106">
        <v>58.45</v>
      </c>
      <c r="H135" s="7">
        <f t="shared" si="4"/>
        <v>175350</v>
      </c>
    </row>
    <row r="136" spans="1:9" ht="39" x14ac:dyDescent="0.25">
      <c r="A136" s="42" t="s">
        <v>74</v>
      </c>
      <c r="B136" s="16" t="s">
        <v>287</v>
      </c>
      <c r="C136" s="1">
        <v>467290</v>
      </c>
      <c r="D136" s="1">
        <v>117740</v>
      </c>
      <c r="E136" s="25" t="s">
        <v>228</v>
      </c>
      <c r="F136" s="117">
        <v>15000</v>
      </c>
      <c r="G136" s="106">
        <v>50</v>
      </c>
      <c r="H136" s="7">
        <f t="shared" si="4"/>
        <v>750000</v>
      </c>
    </row>
    <row r="137" spans="1:9" x14ac:dyDescent="0.25">
      <c r="A137" s="113"/>
      <c r="B137" s="58"/>
      <c r="C137" s="58"/>
      <c r="D137" s="58"/>
      <c r="E137" s="94"/>
      <c r="F137" s="120"/>
      <c r="G137" s="62"/>
      <c r="H137" s="5">
        <f>SUM(H135:H136)</f>
        <v>925350</v>
      </c>
    </row>
    <row r="138" spans="1:9" x14ac:dyDescent="0.25">
      <c r="H138" s="126"/>
    </row>
    <row r="139" spans="1:9" s="64" customFormat="1" ht="15" customHeight="1" x14ac:dyDescent="0.2">
      <c r="A139" s="111"/>
      <c r="B139" s="58"/>
      <c r="C139" s="58"/>
      <c r="D139" s="58"/>
      <c r="E139" s="66" t="s">
        <v>262</v>
      </c>
      <c r="F139" s="60"/>
      <c r="G139" s="61"/>
      <c r="H139" s="62"/>
      <c r="I139" s="63"/>
    </row>
    <row r="140" spans="1:9" s="64" customFormat="1" ht="12.75" x14ac:dyDescent="0.2">
      <c r="A140" s="42" t="s">
        <v>75</v>
      </c>
      <c r="B140" s="1" t="s">
        <v>1</v>
      </c>
      <c r="C140" s="1">
        <v>350092</v>
      </c>
      <c r="D140" s="20">
        <v>115174</v>
      </c>
      <c r="E140" s="12" t="s">
        <v>288</v>
      </c>
      <c r="F140" s="3">
        <v>4</v>
      </c>
      <c r="G140" s="4">
        <v>32.15</v>
      </c>
      <c r="H140" s="5">
        <f>(F140*G140)</f>
        <v>128.6</v>
      </c>
      <c r="I140" s="63"/>
    </row>
    <row r="141" spans="1:9" x14ac:dyDescent="0.25">
      <c r="H141" s="126"/>
    </row>
    <row r="142" spans="1:9" s="64" customFormat="1" ht="16.5" customHeight="1" x14ac:dyDescent="0.2">
      <c r="A142" s="111"/>
      <c r="B142" s="58"/>
      <c r="C142" s="58"/>
      <c r="D142" s="73"/>
      <c r="E142" s="76" t="s">
        <v>263</v>
      </c>
      <c r="F142" s="60"/>
      <c r="G142" s="61"/>
      <c r="H142" s="62"/>
      <c r="I142" s="63"/>
    </row>
    <row r="143" spans="1:9" s="64" customFormat="1" ht="39" customHeight="1" x14ac:dyDescent="0.2">
      <c r="A143" s="42" t="s">
        <v>226</v>
      </c>
      <c r="B143" s="1" t="s">
        <v>5</v>
      </c>
      <c r="C143" s="1">
        <v>356905</v>
      </c>
      <c r="D143" s="20">
        <v>115181</v>
      </c>
      <c r="E143" s="12" t="s">
        <v>293</v>
      </c>
      <c r="F143" s="9">
        <v>2500</v>
      </c>
      <c r="G143" s="4">
        <v>0.86</v>
      </c>
      <c r="H143" s="5">
        <f>(F143*G143)</f>
        <v>2150</v>
      </c>
      <c r="I143" s="63"/>
    </row>
    <row r="144" spans="1:9" x14ac:dyDescent="0.25">
      <c r="H144" s="126"/>
    </row>
    <row r="145" spans="1:8" x14ac:dyDescent="0.25">
      <c r="A145" s="111"/>
      <c r="B145" s="58"/>
      <c r="C145" s="58"/>
      <c r="D145" s="58"/>
      <c r="E145" s="66" t="s">
        <v>264</v>
      </c>
      <c r="F145" s="60"/>
      <c r="G145" s="61"/>
      <c r="H145" s="62"/>
    </row>
    <row r="146" spans="1:8" ht="26.25" x14ac:dyDescent="0.25">
      <c r="A146" s="42" t="s">
        <v>229</v>
      </c>
      <c r="B146" s="1" t="s">
        <v>5</v>
      </c>
      <c r="C146" s="132">
        <v>434561</v>
      </c>
      <c r="D146" s="20">
        <v>115183</v>
      </c>
      <c r="E146" s="12" t="s">
        <v>132</v>
      </c>
      <c r="F146" s="3">
        <v>250</v>
      </c>
      <c r="G146" s="4">
        <v>54.45</v>
      </c>
      <c r="H146" s="5">
        <f>(F146*G146)</f>
        <v>13612.5</v>
      </c>
    </row>
    <row r="147" spans="1:8" x14ac:dyDescent="0.25">
      <c r="H147" s="126"/>
    </row>
    <row r="148" spans="1:8" x14ac:dyDescent="0.25">
      <c r="A148" s="111"/>
      <c r="B148" s="88"/>
      <c r="C148" s="130"/>
      <c r="D148" s="88"/>
      <c r="E148" s="76" t="s">
        <v>265</v>
      </c>
      <c r="F148" s="89"/>
      <c r="G148" s="79"/>
      <c r="H148" s="62"/>
    </row>
    <row r="149" spans="1:8" x14ac:dyDescent="0.25">
      <c r="A149" s="42" t="s">
        <v>230</v>
      </c>
      <c r="B149" s="1" t="s">
        <v>5</v>
      </c>
      <c r="C149" s="1">
        <v>436445</v>
      </c>
      <c r="D149" s="20">
        <v>114368</v>
      </c>
      <c r="E149" s="12" t="s">
        <v>279</v>
      </c>
      <c r="F149" s="3">
        <v>1000</v>
      </c>
      <c r="G149" s="21">
        <v>3</v>
      </c>
      <c r="H149" s="5">
        <f>(F149*G149)</f>
        <v>3000</v>
      </c>
    </row>
    <row r="150" spans="1:8" x14ac:dyDescent="0.25">
      <c r="H150" s="126"/>
    </row>
    <row r="151" spans="1:8" x14ac:dyDescent="0.25">
      <c r="A151" s="111"/>
      <c r="B151" s="58"/>
      <c r="C151" s="58"/>
      <c r="D151" s="73"/>
      <c r="E151" s="76" t="s">
        <v>266</v>
      </c>
      <c r="F151" s="60"/>
      <c r="G151" s="61"/>
      <c r="H151" s="62"/>
    </row>
    <row r="152" spans="1:8" ht="64.5" x14ac:dyDescent="0.25">
      <c r="A152" s="42" t="s">
        <v>231</v>
      </c>
      <c r="B152" s="1" t="s">
        <v>5</v>
      </c>
      <c r="C152" s="8">
        <v>474153</v>
      </c>
      <c r="D152" s="20">
        <v>116731</v>
      </c>
      <c r="E152" s="39" t="s">
        <v>213</v>
      </c>
      <c r="F152" s="3">
        <v>6</v>
      </c>
      <c r="G152" s="4">
        <v>13.4</v>
      </c>
      <c r="H152" s="5">
        <f>(F152*G152)</f>
        <v>80.400000000000006</v>
      </c>
    </row>
    <row r="153" spans="1:8" x14ac:dyDescent="0.25">
      <c r="H153" s="126"/>
    </row>
    <row r="154" spans="1:8" x14ac:dyDescent="0.25">
      <c r="A154" s="47"/>
      <c r="B154" s="47"/>
      <c r="C154" s="131"/>
      <c r="D154" s="47"/>
      <c r="E154" s="50" t="s">
        <v>267</v>
      </c>
      <c r="F154" s="51"/>
      <c r="G154" s="79"/>
      <c r="H154" s="62"/>
    </row>
    <row r="155" spans="1:8" ht="26.25" x14ac:dyDescent="0.25">
      <c r="A155" s="42" t="s">
        <v>232</v>
      </c>
      <c r="B155" s="16" t="s">
        <v>5</v>
      </c>
      <c r="C155" s="16">
        <v>445572</v>
      </c>
      <c r="D155" s="17">
        <v>115232</v>
      </c>
      <c r="E155" s="25" t="s">
        <v>192</v>
      </c>
      <c r="F155" s="14">
        <v>5</v>
      </c>
      <c r="G155" s="21">
        <v>27.69</v>
      </c>
      <c r="H155" s="5">
        <f>(F155*G155)</f>
        <v>138.45000000000002</v>
      </c>
    </row>
    <row r="156" spans="1:8" x14ac:dyDescent="0.25">
      <c r="H156" s="126"/>
    </row>
    <row r="157" spans="1:8" x14ac:dyDescent="0.25">
      <c r="A157" s="111"/>
      <c r="B157" s="82"/>
      <c r="C157" s="82"/>
      <c r="D157" s="77"/>
      <c r="E157" s="95" t="s">
        <v>268</v>
      </c>
      <c r="F157" s="84"/>
      <c r="G157" s="79"/>
      <c r="H157" s="62"/>
    </row>
    <row r="158" spans="1:8" x14ac:dyDescent="0.25">
      <c r="A158" s="42" t="s">
        <v>233</v>
      </c>
      <c r="B158" s="16" t="s">
        <v>5</v>
      </c>
      <c r="C158" s="132">
        <v>447164</v>
      </c>
      <c r="D158" s="17">
        <v>117507</v>
      </c>
      <c r="E158" s="18" t="s">
        <v>246</v>
      </c>
      <c r="F158" s="36">
        <v>300000</v>
      </c>
      <c r="G158" s="21">
        <v>0.4</v>
      </c>
      <c r="H158" s="5">
        <f>(F158*G158)</f>
        <v>120000</v>
      </c>
    </row>
    <row r="159" spans="1:8" x14ac:dyDescent="0.25">
      <c r="H159" s="126"/>
    </row>
    <row r="160" spans="1:8" x14ac:dyDescent="0.25">
      <c r="A160" s="111"/>
      <c r="B160" s="58"/>
      <c r="C160" s="58"/>
      <c r="D160" s="58"/>
      <c r="E160" s="95" t="s">
        <v>269</v>
      </c>
      <c r="F160" s="60"/>
      <c r="G160" s="62"/>
      <c r="H160" s="62"/>
    </row>
    <row r="161" spans="1:8" ht="64.5" x14ac:dyDescent="0.25">
      <c r="A161" s="42" t="s">
        <v>242</v>
      </c>
      <c r="B161" s="1" t="s">
        <v>5</v>
      </c>
      <c r="C161" s="1">
        <v>457117</v>
      </c>
      <c r="D161" s="1">
        <v>118351</v>
      </c>
      <c r="E161" s="119" t="s">
        <v>280</v>
      </c>
      <c r="F161" s="3">
        <v>6</v>
      </c>
      <c r="G161" s="7">
        <v>414</v>
      </c>
      <c r="H161" s="5">
        <f>(F161*G161)</f>
        <v>2484</v>
      </c>
    </row>
    <row r="162" spans="1:8" x14ac:dyDescent="0.25">
      <c r="H162" s="126"/>
    </row>
    <row r="163" spans="1:8" x14ac:dyDescent="0.25">
      <c r="A163" s="113"/>
      <c r="B163" s="58"/>
      <c r="C163" s="58"/>
      <c r="D163" s="58"/>
      <c r="E163" s="66" t="s">
        <v>237</v>
      </c>
      <c r="F163" s="120"/>
      <c r="G163" s="62"/>
      <c r="H163" s="62"/>
    </row>
    <row r="164" spans="1:8" ht="39" x14ac:dyDescent="0.25">
      <c r="A164" s="42" t="s">
        <v>245</v>
      </c>
      <c r="B164" s="1" t="s">
        <v>287</v>
      </c>
      <c r="C164" s="1">
        <v>361446</v>
      </c>
      <c r="D164" s="1">
        <v>118352</v>
      </c>
      <c r="E164" s="25" t="s">
        <v>241</v>
      </c>
      <c r="F164" s="117">
        <v>1000</v>
      </c>
      <c r="G164" s="7">
        <v>3</v>
      </c>
      <c r="H164" s="5">
        <f>(F164*G164)</f>
        <v>3000</v>
      </c>
    </row>
    <row r="165" spans="1:8" x14ac:dyDescent="0.25">
      <c r="A165" s="138"/>
      <c r="B165" s="138"/>
      <c r="C165" s="138"/>
      <c r="D165" s="138"/>
      <c r="E165" s="138"/>
      <c r="F165" s="138"/>
      <c r="G165" s="138"/>
      <c r="H165" s="86"/>
    </row>
    <row r="166" spans="1:8" x14ac:dyDescent="0.25">
      <c r="A166" s="111"/>
      <c r="B166" s="82"/>
      <c r="C166" s="82"/>
      <c r="D166" s="77"/>
      <c r="E166" s="99"/>
      <c r="F166" s="84"/>
      <c r="G166" s="30" t="s">
        <v>96</v>
      </c>
      <c r="H166" s="5">
        <f>H13+H28+H34+H41+H47+H51+H55+H64+H69+H76+H85+H91+H96+H100+H104+H110+H117+H123+H128+H133+H137+H140+H143+H146+H149+H152+H155+H158+H161+H164</f>
        <v>1996277.1300000001</v>
      </c>
    </row>
  </sheetData>
  <mergeCells count="5">
    <mergeCell ref="A1:H3"/>
    <mergeCell ref="A4:H4"/>
    <mergeCell ref="A5:H5"/>
    <mergeCell ref="G7:H7"/>
    <mergeCell ref="A165:G165"/>
  </mergeCells>
  <printOptions horizontalCentered="1"/>
  <pageMargins left="0.11811023622047245" right="0.11811023622047245" top="0.59055118110236227" bottom="0.59055118110236227" header="0.31496062992125984" footer="0.31496062992125984"/>
  <pageSetup paperSize="9" orientation="landscape" r:id="rId1"/>
  <rowBreaks count="4" manualBreakCount="4">
    <brk id="86" max="7" man="1"/>
    <brk id="107" max="7" man="1"/>
    <brk id="128" max="7" man="1"/>
    <brk id="144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Plan1</vt:lpstr>
      <vt:lpstr>Planilha corrigida</vt:lpstr>
      <vt:lpstr>Plan2</vt:lpstr>
      <vt:lpstr>Plan3</vt:lpstr>
      <vt:lpstr>Plan1!Area_de_impressao</vt:lpstr>
      <vt:lpstr>'Planilha corrigida'!Area_de_impressao</vt:lpstr>
      <vt:lpstr>Plan1!Titulos_de_impressao</vt:lpstr>
      <vt:lpstr>'Planilha corrigida'!Titulos_de_impressao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PMJM-2520</cp:lastModifiedBy>
  <cp:lastPrinted>2021-12-15T18:01:43Z</cp:lastPrinted>
  <dcterms:created xsi:type="dcterms:W3CDTF">2013-06-17T13:10:20Z</dcterms:created>
  <dcterms:modified xsi:type="dcterms:W3CDTF">2021-12-15T18:03:55Z</dcterms:modified>
</cp:coreProperties>
</file>